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Макс\Desktop\Работа\3 Для сайта\"/>
    </mc:Choice>
  </mc:AlternateContent>
  <xr:revisionPtr revIDLastSave="0" documentId="13_ncr:1_{5C620E3E-13D3-4FE2-AF84-484EF863949E}" xr6:coauthVersionLast="47" xr6:coauthVersionMax="47" xr10:uidLastSave="{00000000-0000-0000-0000-000000000000}"/>
  <bookViews>
    <workbookView xWindow="22395" yWindow="30" windowWidth="16005" windowHeight="13845" firstSheet="6" activeTab="11" xr2:uid="{00000000-000D-0000-FFFF-FFFF00000000}"/>
  </bookViews>
  <sheets>
    <sheet name="январь" sheetId="12" r:id="rId1"/>
    <sheet name="февраль" sheetId="13" r:id="rId2"/>
    <sheet name="март" sheetId="14" r:id="rId3"/>
    <sheet name="апрель" sheetId="15" r:id="rId4"/>
    <sheet name="май" sheetId="16" r:id="rId5"/>
    <sheet name="июнь" sheetId="17" r:id="rId6"/>
    <sheet name="июль" sheetId="18" r:id="rId7"/>
    <sheet name="август" sheetId="19" r:id="rId8"/>
    <sheet name="сентябрь" sheetId="20" r:id="rId9"/>
    <sheet name="октябрь" sheetId="21" r:id="rId10"/>
    <sheet name="ноябрь" sheetId="22" r:id="rId11"/>
    <sheet name="декабрь" sheetId="23" r:id="rId12"/>
  </sheets>
  <definedNames>
    <definedName name="_xlnm.Print_Area" localSheetId="7">август!$B$1:$L$20</definedName>
    <definedName name="_xlnm.Print_Area" localSheetId="3">апрель!$B$1:$L$20</definedName>
    <definedName name="_xlnm.Print_Area" localSheetId="11">декабрь!$B$1:$L$20</definedName>
    <definedName name="_xlnm.Print_Area" localSheetId="6">июль!$B$1:$L$20</definedName>
    <definedName name="_xlnm.Print_Area" localSheetId="5">июнь!$B$1:$L$20</definedName>
    <definedName name="_xlnm.Print_Area" localSheetId="4">май!$B$1:$L$20</definedName>
    <definedName name="_xlnm.Print_Area" localSheetId="2">март!$B$1:$L$20</definedName>
    <definedName name="_xlnm.Print_Area" localSheetId="10">ноябрь!$B$1:$L$20</definedName>
    <definedName name="_xlnm.Print_Area" localSheetId="9">октябрь!$B$1:$L$20</definedName>
    <definedName name="_xlnm.Print_Area" localSheetId="8">сентябрь!$B$1:$L$20</definedName>
    <definedName name="_xlnm.Print_Area" localSheetId="1">февраль!$B$1:$L$20</definedName>
    <definedName name="_xlnm.Print_Area" localSheetId="0">январь!$B$1:$L$20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23" l="1"/>
  <c r="F20" i="23"/>
  <c r="E20" i="23"/>
  <c r="D20" i="23"/>
  <c r="C20" i="23"/>
  <c r="L19" i="23"/>
  <c r="G19" i="23"/>
  <c r="L18" i="23"/>
  <c r="G18" i="23"/>
  <c r="L17" i="23"/>
  <c r="G17" i="23"/>
  <c r="L16" i="23"/>
  <c r="G16" i="23"/>
  <c r="L15" i="23"/>
  <c r="G15" i="23"/>
  <c r="L14" i="23"/>
  <c r="G14" i="23"/>
  <c r="L13" i="23"/>
  <c r="G13" i="23"/>
  <c r="L12" i="23"/>
  <c r="G12" i="23"/>
  <c r="L11" i="23"/>
  <c r="G11" i="23"/>
  <c r="L10" i="23"/>
  <c r="G10" i="23"/>
  <c r="L9" i="23"/>
  <c r="G9" i="23"/>
  <c r="L8" i="23"/>
  <c r="G8" i="23"/>
  <c r="L7" i="23"/>
  <c r="G7" i="23"/>
  <c r="L20" i="22"/>
  <c r="F20" i="22"/>
  <c r="E20" i="22"/>
  <c r="D20" i="22"/>
  <c r="C20" i="22"/>
  <c r="L19" i="22"/>
  <c r="G19" i="22"/>
  <c r="L18" i="22"/>
  <c r="G18" i="22"/>
  <c r="L17" i="22"/>
  <c r="G17" i="22"/>
  <c r="L16" i="22"/>
  <c r="G16" i="22"/>
  <c r="L15" i="22"/>
  <c r="G15" i="22"/>
  <c r="L14" i="22"/>
  <c r="G14" i="22"/>
  <c r="L13" i="22"/>
  <c r="G13" i="22"/>
  <c r="L12" i="22"/>
  <c r="G12" i="22"/>
  <c r="L11" i="22"/>
  <c r="G11" i="22"/>
  <c r="L10" i="22"/>
  <c r="G10" i="22"/>
  <c r="L9" i="22"/>
  <c r="G9" i="22"/>
  <c r="L8" i="22"/>
  <c r="G8" i="22"/>
  <c r="L7" i="22"/>
  <c r="G7" i="22"/>
  <c r="L20" i="21"/>
  <c r="F20" i="21"/>
  <c r="E20" i="21"/>
  <c r="D20" i="21"/>
  <c r="C20" i="21"/>
  <c r="L19" i="21"/>
  <c r="G19" i="21"/>
  <c r="L18" i="21"/>
  <c r="G18" i="21"/>
  <c r="L17" i="21"/>
  <c r="G17" i="21"/>
  <c r="L16" i="21"/>
  <c r="G16" i="21"/>
  <c r="L15" i="21"/>
  <c r="G15" i="21"/>
  <c r="L14" i="21"/>
  <c r="G14" i="21"/>
  <c r="L13" i="21"/>
  <c r="G13" i="21"/>
  <c r="L12" i="21"/>
  <c r="G12" i="21"/>
  <c r="L11" i="21"/>
  <c r="G11" i="21"/>
  <c r="L10" i="21"/>
  <c r="G10" i="21"/>
  <c r="L9" i="21"/>
  <c r="G9" i="21"/>
  <c r="L8" i="21"/>
  <c r="G8" i="21"/>
  <c r="L7" i="21"/>
  <c r="G7" i="21"/>
  <c r="C17" i="20"/>
  <c r="E14" i="20"/>
  <c r="G20" i="23" l="1"/>
  <c r="G20" i="22"/>
  <c r="G20" i="21"/>
  <c r="L20" i="20"/>
  <c r="F20" i="20"/>
  <c r="E20" i="20"/>
  <c r="D20" i="20"/>
  <c r="C20" i="20"/>
  <c r="L19" i="20"/>
  <c r="G19" i="20"/>
  <c r="L18" i="20"/>
  <c r="G18" i="20"/>
  <c r="L17" i="20"/>
  <c r="G17" i="20"/>
  <c r="L16" i="20"/>
  <c r="G16" i="20"/>
  <c r="L15" i="20"/>
  <c r="G15" i="20"/>
  <c r="L14" i="20"/>
  <c r="G14" i="20"/>
  <c r="L13" i="20"/>
  <c r="G13" i="20"/>
  <c r="L12" i="20"/>
  <c r="G12" i="20"/>
  <c r="L11" i="20"/>
  <c r="G11" i="20"/>
  <c r="L10" i="20"/>
  <c r="G10" i="20"/>
  <c r="L9" i="20"/>
  <c r="G9" i="20"/>
  <c r="L8" i="20"/>
  <c r="G8" i="20"/>
  <c r="L7" i="20"/>
  <c r="G7" i="20"/>
  <c r="L20" i="19"/>
  <c r="F20" i="19"/>
  <c r="E20" i="19"/>
  <c r="D20" i="19"/>
  <c r="C20" i="19"/>
  <c r="L19" i="19"/>
  <c r="G19" i="19"/>
  <c r="L18" i="19"/>
  <c r="G18" i="19"/>
  <c r="L17" i="19"/>
  <c r="G17" i="19"/>
  <c r="L16" i="19"/>
  <c r="G16" i="19"/>
  <c r="L15" i="19"/>
  <c r="G15" i="19"/>
  <c r="L14" i="19"/>
  <c r="G14" i="19"/>
  <c r="L13" i="19"/>
  <c r="G13" i="19"/>
  <c r="L12" i="19"/>
  <c r="G12" i="19"/>
  <c r="L11" i="19"/>
  <c r="G11" i="19"/>
  <c r="L10" i="19"/>
  <c r="G10" i="19"/>
  <c r="L9" i="19"/>
  <c r="G9" i="19"/>
  <c r="L8" i="19"/>
  <c r="G8" i="19"/>
  <c r="L7" i="19"/>
  <c r="G7" i="19"/>
  <c r="L18" i="18"/>
  <c r="G18" i="18"/>
  <c r="G20" i="20" l="1"/>
  <c r="G20" i="19"/>
  <c r="E20" i="18"/>
  <c r="L20" i="18"/>
  <c r="F20" i="18"/>
  <c r="D20" i="18"/>
  <c r="C20" i="18"/>
  <c r="L19" i="18"/>
  <c r="L17" i="18"/>
  <c r="G17" i="18"/>
  <c r="L16" i="18"/>
  <c r="G16" i="18"/>
  <c r="L15" i="18"/>
  <c r="G15" i="18"/>
  <c r="L14" i="18"/>
  <c r="G14" i="18"/>
  <c r="L13" i="18"/>
  <c r="G13" i="18"/>
  <c r="L12" i="18"/>
  <c r="G12" i="18"/>
  <c r="L11" i="18"/>
  <c r="G11" i="18"/>
  <c r="L10" i="18"/>
  <c r="G10" i="18"/>
  <c r="L9" i="18"/>
  <c r="G9" i="18"/>
  <c r="L8" i="18"/>
  <c r="G8" i="18"/>
  <c r="L7" i="18"/>
  <c r="G7" i="18"/>
  <c r="E20" i="17"/>
  <c r="L20" i="17"/>
  <c r="F20" i="17"/>
  <c r="D20" i="17"/>
  <c r="C20" i="17"/>
  <c r="L19" i="17"/>
  <c r="L18" i="17"/>
  <c r="G18" i="17"/>
  <c r="L17" i="17"/>
  <c r="G17" i="17"/>
  <c r="L16" i="17"/>
  <c r="G16" i="17"/>
  <c r="L15" i="17"/>
  <c r="G15" i="17"/>
  <c r="L14" i="17"/>
  <c r="G14" i="17"/>
  <c r="L13" i="17"/>
  <c r="G13" i="17"/>
  <c r="L12" i="17"/>
  <c r="G12" i="17"/>
  <c r="L11" i="17"/>
  <c r="G11" i="17"/>
  <c r="L10" i="17"/>
  <c r="G10" i="17"/>
  <c r="L9" i="17"/>
  <c r="G9" i="17"/>
  <c r="L8" i="17"/>
  <c r="G8" i="17"/>
  <c r="L7" i="17"/>
  <c r="G7" i="17"/>
  <c r="E19" i="16"/>
  <c r="G19" i="16" s="1"/>
  <c r="E20" i="16"/>
  <c r="L20" i="16"/>
  <c r="F20" i="16"/>
  <c r="D20" i="16"/>
  <c r="C20" i="16"/>
  <c r="L19" i="16"/>
  <c r="L18" i="16"/>
  <c r="G18" i="16"/>
  <c r="L17" i="16"/>
  <c r="G17" i="16"/>
  <c r="L16" i="16"/>
  <c r="G16" i="16"/>
  <c r="L15" i="16"/>
  <c r="G15" i="16"/>
  <c r="L14" i="16"/>
  <c r="G14" i="16"/>
  <c r="L13" i="16"/>
  <c r="G13" i="16"/>
  <c r="L12" i="16"/>
  <c r="G12" i="16"/>
  <c r="L11" i="16"/>
  <c r="G11" i="16"/>
  <c r="L10" i="16"/>
  <c r="G10" i="16"/>
  <c r="L9" i="16"/>
  <c r="G9" i="16"/>
  <c r="L8" i="16"/>
  <c r="G8" i="16"/>
  <c r="L7" i="16"/>
  <c r="G7" i="16"/>
  <c r="L20" i="15"/>
  <c r="F20" i="15"/>
  <c r="E20" i="15"/>
  <c r="D20" i="15"/>
  <c r="C20" i="15"/>
  <c r="L19" i="15"/>
  <c r="G19" i="15"/>
  <c r="L18" i="15"/>
  <c r="G18" i="15"/>
  <c r="L17" i="15"/>
  <c r="G17" i="15"/>
  <c r="L16" i="15"/>
  <c r="G16" i="15"/>
  <c r="L15" i="15"/>
  <c r="G15" i="15"/>
  <c r="L14" i="15"/>
  <c r="G14" i="15"/>
  <c r="L13" i="15"/>
  <c r="G13" i="15"/>
  <c r="L12" i="15"/>
  <c r="G12" i="15"/>
  <c r="L11" i="15"/>
  <c r="G11" i="15"/>
  <c r="L10" i="15"/>
  <c r="G10" i="15"/>
  <c r="L9" i="15"/>
  <c r="G9" i="15"/>
  <c r="L8" i="15"/>
  <c r="G8" i="15"/>
  <c r="L7" i="15"/>
  <c r="G7" i="15"/>
  <c r="L20" i="14"/>
  <c r="F20" i="14"/>
  <c r="E20" i="14"/>
  <c r="D20" i="14"/>
  <c r="C20" i="14"/>
  <c r="L19" i="14"/>
  <c r="G19" i="14"/>
  <c r="L18" i="14"/>
  <c r="G18" i="14"/>
  <c r="L17" i="14"/>
  <c r="G17" i="14"/>
  <c r="L16" i="14"/>
  <c r="G16" i="14"/>
  <c r="L15" i="14"/>
  <c r="G15" i="14"/>
  <c r="L14" i="14"/>
  <c r="G14" i="14"/>
  <c r="L13" i="14"/>
  <c r="G13" i="14"/>
  <c r="L12" i="14"/>
  <c r="G12" i="14"/>
  <c r="L11" i="14"/>
  <c r="G11" i="14"/>
  <c r="L10" i="14"/>
  <c r="G10" i="14"/>
  <c r="L9" i="14"/>
  <c r="G9" i="14"/>
  <c r="L8" i="14"/>
  <c r="G8" i="14"/>
  <c r="L7" i="14"/>
  <c r="G7" i="14"/>
  <c r="E20" i="13"/>
  <c r="L20" i="13"/>
  <c r="F20" i="13"/>
  <c r="D20" i="13"/>
  <c r="C20" i="13"/>
  <c r="L19" i="13"/>
  <c r="L18" i="13"/>
  <c r="G18" i="13"/>
  <c r="L17" i="13"/>
  <c r="G17" i="13"/>
  <c r="L16" i="13"/>
  <c r="G16" i="13"/>
  <c r="L15" i="13"/>
  <c r="G15" i="13"/>
  <c r="L14" i="13"/>
  <c r="G14" i="13"/>
  <c r="L13" i="13"/>
  <c r="G13" i="13"/>
  <c r="L12" i="13"/>
  <c r="G12" i="13"/>
  <c r="L11" i="13"/>
  <c r="G11" i="13"/>
  <c r="L10" i="13"/>
  <c r="G10" i="13"/>
  <c r="L9" i="13"/>
  <c r="G9" i="13"/>
  <c r="L8" i="13"/>
  <c r="G8" i="13"/>
  <c r="L7" i="13"/>
  <c r="G7" i="13"/>
  <c r="L20" i="12"/>
  <c r="F20" i="12"/>
  <c r="E20" i="12"/>
  <c r="D20" i="12"/>
  <c r="C20" i="12"/>
  <c r="L19" i="12"/>
  <c r="G19" i="12"/>
  <c r="L18" i="12"/>
  <c r="G18" i="12"/>
  <c r="L17" i="12"/>
  <c r="G17" i="12"/>
  <c r="L16" i="12"/>
  <c r="G16" i="12"/>
  <c r="L15" i="12"/>
  <c r="G15" i="12"/>
  <c r="L14" i="12"/>
  <c r="G14" i="12"/>
  <c r="L13" i="12"/>
  <c r="G13" i="12"/>
  <c r="L12" i="12"/>
  <c r="G12" i="12"/>
  <c r="L11" i="12"/>
  <c r="G11" i="12"/>
  <c r="L10" i="12"/>
  <c r="G10" i="12"/>
  <c r="L9" i="12"/>
  <c r="G9" i="12"/>
  <c r="L8" i="12"/>
  <c r="G8" i="12"/>
  <c r="L7" i="12"/>
  <c r="G7" i="12"/>
  <c r="G19" i="18" l="1"/>
  <c r="G20" i="18" s="1"/>
  <c r="G19" i="17"/>
  <c r="G20" i="17" s="1"/>
  <c r="G20" i="16"/>
  <c r="G20" i="15"/>
  <c r="G20" i="14"/>
  <c r="G19" i="13"/>
  <c r="G20" i="13"/>
  <c r="G20" i="12"/>
</calcChain>
</file>

<file path=xl/sharedStrings.xml><?xml version="1.0" encoding="utf-8"?>
<sst xmlns="http://schemas.openxmlformats.org/spreadsheetml/2006/main" count="348" uniqueCount="36">
  <si>
    <t>ТСО</t>
  </si>
  <si>
    <t>Электроэнергия, тыс. кВтч</t>
  </si>
  <si>
    <t>ВН</t>
  </si>
  <si>
    <t>СН I</t>
  </si>
  <si>
    <t>СН II</t>
  </si>
  <si>
    <t>НН</t>
  </si>
  <si>
    <t>Итого</t>
  </si>
  <si>
    <t>ПАО "Россети СИБИРЬ" - "Кузбассэнерго-РЭС"</t>
  </si>
  <si>
    <t>ООО "КЭНК"</t>
  </si>
  <si>
    <t>ООО "ОЭСК"</t>
  </si>
  <si>
    <t>ООО ХК "СДС - ЭНЕРГО" - "Прокопьевскэнерго"</t>
  </si>
  <si>
    <t>ПАО "РОССЕТИ ЮГ" - "Волгоградэнерго"</t>
  </si>
  <si>
    <t>ОАО "МРСК УРАЛА" - "Свердловэнерго"</t>
  </si>
  <si>
    <t>АО "Вологдаоблэнерго"</t>
  </si>
  <si>
    <t xml:space="preserve"> ПАО "Россети Волга" - "Самарские РС"</t>
  </si>
  <si>
    <t>ПАО "РОССЕТИ СИБИРЬ" - "Красноярскэнерго"</t>
  </si>
  <si>
    <t>Мощность, МВт</t>
  </si>
  <si>
    <t>Общий итог:</t>
  </si>
  <si>
    <t>Примечание: в общий объем полезного отпуска по сетям ТСО не включен объем полезного отпуска, купленный на розничном рынке по договорам энергоснабжения.</t>
  </si>
  <si>
    <t>ПАО "Россети Центр" - "Смоленскэнерго"</t>
  </si>
  <si>
    <t>ПАО "Россети Центр и Приволжье" - "Тулаэнерго"</t>
  </si>
  <si>
    <t>Объем фактического полезного отпуска электроэнергии и мощности ООО "МСК Энерго" 
в январе 2022 года по заключенным договорам с ТСО</t>
  </si>
  <si>
    <t>ООО "ТехЭнергоСад"</t>
  </si>
  <si>
    <t>ООО "СибЭнергоСеть"</t>
  </si>
  <si>
    <t>Объем фактического полезного отпуска электроэнергии и мощности ООО "МСК Энерго" 
в феврале 2022 года по заключенным договорам с ТСО</t>
  </si>
  <si>
    <t>Объем фактического полезного отпуска электроэнергии и мощности ООО "МСК Энерго" 
в марте 2022 года по заключенным договорам с ТСО</t>
  </si>
  <si>
    <t>Объем фактического полезного отпуска электроэнергии и мощности ООО "МСК Энерго" 
в апреле 2022 года по заключенным договорам с ТСО</t>
  </si>
  <si>
    <t>Объем фактического полезного отпуска электроэнергии и мощности ООО "МСК Энерго" 
в мае 2022 года по заключенным договорам с ТСО</t>
  </si>
  <si>
    <t>Объем фактического полезного отпуска электроэнергии и мощности ООО "МСК Энерго" 
в июне 2022 года по заключенным договорам с ТСО</t>
  </si>
  <si>
    <t>Объем фактического полезного отпуска электроэнергии и мощности ООО "МСК Энерго" 
в июле 2022 года по заключенным договорам с ТСО</t>
  </si>
  <si>
    <t>ПАО "Россети Центр" - "Ярэнерго"</t>
  </si>
  <si>
    <t>Объем фактического полезного отпуска электроэнергии и мощности ООО "МСК Энерго" 
в августе 2022 года по заключенным договорам с ТСО</t>
  </si>
  <si>
    <t>Объем фактического полезного отпуска электроэнергии и мощности ООО "МСК Энерго" 
в сентябре 2022 года по заключенным договорам с ТСО</t>
  </si>
  <si>
    <t>Объем фактического полезного отпуска электроэнергии и мощности ООО "МСК Энерго" 
в октябре 2022 года по заключенным договорам с ТСО</t>
  </si>
  <si>
    <t>Объем фактического полезного отпуска электроэнергии и мощности ООО "МСК Энерго" 
в ноябре 2022 года по заключенным договорам с ТСО</t>
  </si>
  <si>
    <t>Объем фактического полезного отпуска электроэнергии и мощности ООО "МСК Энерго" 
в декабре 2022 года по заключенным договорам с 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</si>
</sst>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8">
    <xf numFmtId="0" fontId="0" fillId="0" borderId="0" xfId="0"/>
    <xf numFmtId="0" fontId="0" fillId="2" borderId="0" xfId="0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" fontId="4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164" fontId="2" fillId="2" borderId="12" xfId="0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11C078D0-8DC9-43E2-97A3-4247FC34F93C}"/>
    <cellStyle name="Обычный 3" xfId="1" xr:uid="{D6176697-29C5-489E-B090-CA46F020B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B149-5692-42C1-B2A6-E7A9A25589A4}">
  <sheetPr>
    <pageSetUpPr fitToPage="1"/>
  </sheetPr>
  <dimension ref="A1:N23"/>
  <sheetViews>
    <sheetView topLeftCell="A8" zoomScaleNormal="100" zoomScaleSheetLayoutView="85" workbookViewId="0">
      <selection activeCell="E19" sqref="E19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2364.1669999999999</v>
      </c>
      <c r="D7" s="5">
        <v>0</v>
      </c>
      <c r="E7" s="5">
        <v>0</v>
      </c>
      <c r="F7" s="5">
        <v>0</v>
      </c>
      <c r="G7" s="6">
        <f>C7+D7+E7+F7</f>
        <v>2364.1669999999999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1333.3869999999999</v>
      </c>
      <c r="F8" s="5">
        <v>0</v>
      </c>
      <c r="G8" s="6">
        <f t="shared" ref="G8:G19" si="0">C8+D8+E8+F8</f>
        <v>1333.3869999999999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12399.815000000001</v>
      </c>
      <c r="D9" s="12">
        <v>769.01300000000003</v>
      </c>
      <c r="E9" s="12">
        <v>145.75399999999999</v>
      </c>
      <c r="F9" s="5">
        <v>0</v>
      </c>
      <c r="G9" s="6">
        <f t="shared" si="0"/>
        <v>13314.582000000002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18253.093000000001</v>
      </c>
      <c r="D10" s="13">
        <v>0</v>
      </c>
      <c r="E10" s="13">
        <v>0</v>
      </c>
      <c r="F10" s="5">
        <v>0</v>
      </c>
      <c r="G10" s="6">
        <f t="shared" si="0"/>
        <v>18253.093000000001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940.18299999999999</v>
      </c>
      <c r="E11" s="12">
        <v>331.67399999999998</v>
      </c>
      <c r="F11" s="5">
        <v>0</v>
      </c>
      <c r="G11" s="6">
        <f t="shared" si="0"/>
        <v>1271.857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ht="30" x14ac:dyDescent="0.25">
      <c r="A12" s="1"/>
      <c r="B12" s="14" t="s">
        <v>10</v>
      </c>
      <c r="C12" s="13">
        <v>0</v>
      </c>
      <c r="D12" s="12">
        <v>216.03100000000001</v>
      </c>
      <c r="E12" s="17">
        <v>1153.2729999999999</v>
      </c>
      <c r="F12" s="5">
        <v>0</v>
      </c>
      <c r="G12" s="6">
        <f t="shared" si="0"/>
        <v>1369.3039999999999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x14ac:dyDescent="0.25">
      <c r="A13" s="1"/>
      <c r="B13" s="14" t="s">
        <v>23</v>
      </c>
      <c r="C13" s="5">
        <v>0</v>
      </c>
      <c r="D13" s="17">
        <v>1355.376</v>
      </c>
      <c r="E13" s="17">
        <v>1687.491</v>
      </c>
      <c r="F13" s="5">
        <v>0</v>
      </c>
      <c r="G13" s="6">
        <f t="shared" si="0"/>
        <v>3042.8670000000002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11</v>
      </c>
      <c r="C14" s="17">
        <v>880.35599999999999</v>
      </c>
      <c r="D14" s="5">
        <v>0</v>
      </c>
      <c r="E14" s="5">
        <v>0</v>
      </c>
      <c r="F14" s="5">
        <v>0</v>
      </c>
      <c r="G14" s="6">
        <f t="shared" si="0"/>
        <v>880.35599999999999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4" t="s">
        <v>12</v>
      </c>
      <c r="C15" s="5">
        <v>0</v>
      </c>
      <c r="D15" s="5">
        <v>0</v>
      </c>
      <c r="E15" s="12">
        <v>456.36900000000003</v>
      </c>
      <c r="F15" s="5">
        <v>0</v>
      </c>
      <c r="G15" s="6">
        <f t="shared" si="0"/>
        <v>456.36900000000003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20</v>
      </c>
      <c r="C16" s="5">
        <v>0</v>
      </c>
      <c r="D16" s="12">
        <v>1.075</v>
      </c>
      <c r="E16" s="12">
        <v>398.17700000000002</v>
      </c>
      <c r="F16" s="12">
        <v>222.08199999999999</v>
      </c>
      <c r="G16" s="6">
        <f t="shared" si="0"/>
        <v>621.33400000000006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14" t="s">
        <v>19</v>
      </c>
      <c r="C17" s="16">
        <v>931.21400000000006</v>
      </c>
      <c r="D17" s="5">
        <v>0</v>
      </c>
      <c r="E17" s="5">
        <v>0</v>
      </c>
      <c r="F17" s="5">
        <v>0</v>
      </c>
      <c r="G17" s="6">
        <f t="shared" si="0"/>
        <v>931.21400000000006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ht="30" x14ac:dyDescent="0.25">
      <c r="A18" s="1"/>
      <c r="B18" s="4" t="s">
        <v>15</v>
      </c>
      <c r="C18" s="17">
        <v>938.71500000000003</v>
      </c>
      <c r="D18" s="5">
        <v>0</v>
      </c>
      <c r="E18" s="5">
        <v>0</v>
      </c>
      <c r="F18" s="5">
        <v>0</v>
      </c>
      <c r="G18" s="6">
        <f t="shared" si="0"/>
        <v>938.71500000000003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x14ac:dyDescent="0.25">
      <c r="A19" s="1"/>
      <c r="B19" s="4" t="s">
        <v>13</v>
      </c>
      <c r="C19" s="5">
        <v>0</v>
      </c>
      <c r="D19" s="5">
        <v>0</v>
      </c>
      <c r="E19" s="17">
        <v>1374.8630000000001</v>
      </c>
      <c r="F19" s="5">
        <v>0</v>
      </c>
      <c r="G19" s="6">
        <f t="shared" si="0"/>
        <v>1374.8630000000001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35767.359999999993</v>
      </c>
      <c r="D20" s="11">
        <f t="shared" ref="D20:G20" si="2">SUM(D7:D19)</f>
        <v>3281.6779999999999</v>
      </c>
      <c r="E20" s="11">
        <f t="shared" si="2"/>
        <v>6880.9879999999994</v>
      </c>
      <c r="F20" s="11">
        <f t="shared" si="2"/>
        <v>222.08199999999999</v>
      </c>
      <c r="G20" s="11">
        <f t="shared" si="2"/>
        <v>46152.108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3A32C-054A-4264-9BB0-C35E580CA4CE}">
  <sheetPr>
    <pageSetUpPr fitToPage="1"/>
  </sheetPr>
  <dimension ref="A1:N23"/>
  <sheetViews>
    <sheetView topLeftCell="A2" zoomScaleNormal="100" zoomScaleSheetLayoutView="85" workbookViewId="0">
      <selection activeCell="C17" sqref="C17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33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2955.6979999999999</v>
      </c>
      <c r="D7" s="5">
        <v>0</v>
      </c>
      <c r="E7" s="5">
        <v>0</v>
      </c>
      <c r="F7" s="5">
        <v>0</v>
      </c>
      <c r="G7" s="6">
        <f>C7+D7+E7+F7</f>
        <v>2955.6979999999999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836.09199999999998</v>
      </c>
      <c r="F8" s="5">
        <v>0</v>
      </c>
      <c r="G8" s="6">
        <f t="shared" ref="G8:G19" si="0">C8+D8+E8+F8</f>
        <v>836.09199999999998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2483.7600000000002</v>
      </c>
      <c r="D9" s="13">
        <v>0</v>
      </c>
      <c r="E9" s="12">
        <v>111.295</v>
      </c>
      <c r="F9" s="5">
        <v>0</v>
      </c>
      <c r="G9" s="6">
        <f t="shared" si="0"/>
        <v>2595.0550000000003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8861.9079999999994</v>
      </c>
      <c r="D10" s="13">
        <v>0</v>
      </c>
      <c r="E10" s="13">
        <v>0</v>
      </c>
      <c r="F10" s="5">
        <v>0</v>
      </c>
      <c r="G10" s="6">
        <f t="shared" si="0"/>
        <v>8861.9079999999994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60.665999999999997</v>
      </c>
      <c r="E11" s="12">
        <v>51.588000000000001</v>
      </c>
      <c r="F11" s="5">
        <v>0</v>
      </c>
      <c r="G11" s="6">
        <f t="shared" si="0"/>
        <v>112.25399999999999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x14ac:dyDescent="0.25">
      <c r="A12" s="1"/>
      <c r="B12" s="14" t="s">
        <v>23</v>
      </c>
      <c r="C12" s="5">
        <v>0</v>
      </c>
      <c r="D12" s="13">
        <v>0</v>
      </c>
      <c r="E12" s="17">
        <v>1859.7329999999999</v>
      </c>
      <c r="F12" s="5">
        <v>0</v>
      </c>
      <c r="G12" s="6">
        <f t="shared" si="0"/>
        <v>1859.7329999999999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ht="30" x14ac:dyDescent="0.25">
      <c r="A13" s="1"/>
      <c r="B13" s="4" t="s">
        <v>11</v>
      </c>
      <c r="C13" s="17">
        <v>798.73099999999999</v>
      </c>
      <c r="D13" s="13">
        <v>0</v>
      </c>
      <c r="E13" s="13">
        <v>0</v>
      </c>
      <c r="F13" s="13">
        <v>0</v>
      </c>
      <c r="G13" s="6">
        <f t="shared" si="0"/>
        <v>798.73099999999999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12</v>
      </c>
      <c r="C14" s="13">
        <v>0</v>
      </c>
      <c r="D14" s="13">
        <v>0</v>
      </c>
      <c r="E14" s="12">
        <v>418.66300000000001</v>
      </c>
      <c r="F14" s="13">
        <v>0</v>
      </c>
      <c r="G14" s="6">
        <f t="shared" si="0"/>
        <v>418.66300000000001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14" t="s">
        <v>20</v>
      </c>
      <c r="C15" s="13">
        <v>0</v>
      </c>
      <c r="D15" s="13">
        <v>0</v>
      </c>
      <c r="E15" s="12">
        <v>263.06299999999999</v>
      </c>
      <c r="F15" s="12">
        <v>85.260999999999996</v>
      </c>
      <c r="G15" s="6">
        <f t="shared" si="0"/>
        <v>348.32399999999996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19</v>
      </c>
      <c r="C16" s="12">
        <v>860.36</v>
      </c>
      <c r="D16" s="13">
        <v>0</v>
      </c>
      <c r="E16" s="13">
        <v>0</v>
      </c>
      <c r="F16" s="13">
        <v>0</v>
      </c>
      <c r="G16" s="6">
        <f t="shared" si="0"/>
        <v>860.36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4" t="s">
        <v>15</v>
      </c>
      <c r="C17" s="17">
        <v>7720.73</v>
      </c>
      <c r="D17" s="13">
        <v>0</v>
      </c>
      <c r="E17" s="13">
        <v>0</v>
      </c>
      <c r="F17" s="13">
        <v>0</v>
      </c>
      <c r="G17" s="6">
        <f t="shared" si="0"/>
        <v>7720.73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x14ac:dyDescent="0.25">
      <c r="A18" s="1"/>
      <c r="B18" s="4" t="s">
        <v>13</v>
      </c>
      <c r="C18" s="5">
        <v>0</v>
      </c>
      <c r="D18" s="5">
        <v>0</v>
      </c>
      <c r="E18" s="17">
        <v>1463.7539999999999</v>
      </c>
      <c r="F18" s="5">
        <v>0</v>
      </c>
      <c r="G18" s="6">
        <f t="shared" si="0"/>
        <v>1463.7539999999999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ht="30" x14ac:dyDescent="0.25">
      <c r="A19" s="1"/>
      <c r="B19" s="14" t="s">
        <v>30</v>
      </c>
      <c r="C19" s="5">
        <v>0</v>
      </c>
      <c r="D19" s="5">
        <v>0</v>
      </c>
      <c r="E19" s="17">
        <v>171.64</v>
      </c>
      <c r="F19" s="5">
        <v>0</v>
      </c>
      <c r="G19" s="6">
        <f t="shared" si="0"/>
        <v>171.64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23681.186999999998</v>
      </c>
      <c r="D20" s="11">
        <f t="shared" ref="D20:G20" si="2">SUM(D7:D19)</f>
        <v>60.665999999999997</v>
      </c>
      <c r="E20" s="11">
        <f t="shared" si="2"/>
        <v>5175.8280000000004</v>
      </c>
      <c r="F20" s="11">
        <f t="shared" si="2"/>
        <v>85.260999999999996</v>
      </c>
      <c r="G20" s="11">
        <f t="shared" si="2"/>
        <v>29002.942000000003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A2F3C-46B0-49B2-B053-CB3F9CA11B3D}">
  <sheetPr>
    <pageSetUpPr fitToPage="1"/>
  </sheetPr>
  <dimension ref="A1:N23"/>
  <sheetViews>
    <sheetView topLeftCell="A15" zoomScaleNormal="100" zoomScaleSheetLayoutView="85" workbookViewId="0">
      <selection activeCell="E25" sqref="E25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34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2749.1239999999998</v>
      </c>
      <c r="D7" s="5">
        <v>0</v>
      </c>
      <c r="E7" s="5">
        <v>0</v>
      </c>
      <c r="F7" s="5">
        <v>0</v>
      </c>
      <c r="G7" s="6">
        <f>C7+D7+E7+F7</f>
        <v>2749.1239999999998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946.95799999999997</v>
      </c>
      <c r="F8" s="5">
        <v>0</v>
      </c>
      <c r="G8" s="6">
        <f t="shared" ref="G8:G19" si="0">C8+D8+E8+F8</f>
        <v>946.95799999999997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2713.8580000000002</v>
      </c>
      <c r="D9" s="13">
        <v>0</v>
      </c>
      <c r="E9" s="17">
        <v>124.17700000000001</v>
      </c>
      <c r="F9" s="5">
        <v>0</v>
      </c>
      <c r="G9" s="6">
        <f t="shared" si="0"/>
        <v>2838.0350000000003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8363.2000000000007</v>
      </c>
      <c r="D10" s="13">
        <v>0</v>
      </c>
      <c r="E10" s="13">
        <v>0</v>
      </c>
      <c r="F10" s="5">
        <v>0</v>
      </c>
      <c r="G10" s="6">
        <f t="shared" si="0"/>
        <v>8363.2000000000007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66.709000000000003</v>
      </c>
      <c r="E11" s="17">
        <v>57.154000000000003</v>
      </c>
      <c r="F11" s="5">
        <v>0</v>
      </c>
      <c r="G11" s="6">
        <f t="shared" si="0"/>
        <v>123.863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x14ac:dyDescent="0.25">
      <c r="A12" s="1"/>
      <c r="B12" s="14" t="s">
        <v>23</v>
      </c>
      <c r="C12" s="5">
        <v>0</v>
      </c>
      <c r="D12" s="13">
        <v>0</v>
      </c>
      <c r="E12" s="17">
        <v>1705.8420000000001</v>
      </c>
      <c r="F12" s="5">
        <v>0</v>
      </c>
      <c r="G12" s="6">
        <f t="shared" si="0"/>
        <v>1705.8420000000001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ht="30" x14ac:dyDescent="0.25">
      <c r="A13" s="1"/>
      <c r="B13" s="4" t="s">
        <v>11</v>
      </c>
      <c r="C13" s="17">
        <v>819.73500000000001</v>
      </c>
      <c r="D13" s="13">
        <v>0</v>
      </c>
      <c r="E13" s="13">
        <v>0</v>
      </c>
      <c r="F13" s="13">
        <v>0</v>
      </c>
      <c r="G13" s="6">
        <f t="shared" si="0"/>
        <v>819.73500000000001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12</v>
      </c>
      <c r="C14" s="13">
        <v>0</v>
      </c>
      <c r="D14" s="13">
        <v>0</v>
      </c>
      <c r="E14" s="17">
        <v>450.42599999999999</v>
      </c>
      <c r="F14" s="13">
        <v>0</v>
      </c>
      <c r="G14" s="6">
        <f t="shared" si="0"/>
        <v>450.42599999999999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14" t="s">
        <v>20</v>
      </c>
      <c r="C15" s="13">
        <v>0</v>
      </c>
      <c r="D15" s="13">
        <v>0</v>
      </c>
      <c r="E15" s="17">
        <v>243.49100000000001</v>
      </c>
      <c r="F15" s="17">
        <v>80.448999999999998</v>
      </c>
      <c r="G15" s="6">
        <f t="shared" si="0"/>
        <v>323.94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19</v>
      </c>
      <c r="C16" s="17">
        <v>840.97400000000005</v>
      </c>
      <c r="D16" s="13">
        <v>0</v>
      </c>
      <c r="E16" s="13">
        <v>0</v>
      </c>
      <c r="F16" s="13">
        <v>0</v>
      </c>
      <c r="G16" s="6">
        <f t="shared" si="0"/>
        <v>840.97400000000005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4" t="s">
        <v>15</v>
      </c>
      <c r="C17" s="17">
        <v>7845.1059999999998</v>
      </c>
      <c r="D17" s="13">
        <v>0</v>
      </c>
      <c r="E17" s="13">
        <v>0</v>
      </c>
      <c r="F17" s="13">
        <v>0</v>
      </c>
      <c r="G17" s="6">
        <f t="shared" si="0"/>
        <v>7845.1059999999998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x14ac:dyDescent="0.25">
      <c r="A18" s="1"/>
      <c r="B18" s="4" t="s">
        <v>13</v>
      </c>
      <c r="C18" s="5">
        <v>0</v>
      </c>
      <c r="D18" s="5">
        <v>0</v>
      </c>
      <c r="E18" s="17">
        <v>1463.097</v>
      </c>
      <c r="F18" s="5">
        <v>0</v>
      </c>
      <c r="G18" s="6">
        <f t="shared" si="0"/>
        <v>1463.097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ht="30" x14ac:dyDescent="0.25">
      <c r="A19" s="1"/>
      <c r="B19" s="14" t="s">
        <v>30</v>
      </c>
      <c r="C19" s="5">
        <v>0</v>
      </c>
      <c r="D19" s="5">
        <v>0</v>
      </c>
      <c r="E19" s="17">
        <v>165.84899999999999</v>
      </c>
      <c r="F19" s="5">
        <v>0</v>
      </c>
      <c r="G19" s="6">
        <f t="shared" si="0"/>
        <v>165.84899999999999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23331.997000000003</v>
      </c>
      <c r="D20" s="11">
        <f t="shared" ref="D20:G20" si="2">SUM(D7:D19)</f>
        <v>66.709000000000003</v>
      </c>
      <c r="E20" s="11">
        <f t="shared" si="2"/>
        <v>5156.9940000000006</v>
      </c>
      <c r="F20" s="11">
        <f t="shared" si="2"/>
        <v>80.448999999999998</v>
      </c>
      <c r="G20" s="11">
        <f t="shared" si="2"/>
        <v>28636.148999999998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476E1-F4B2-4B8B-B87A-1E7B9EDF4798}">
  <sheetPr>
    <pageSetUpPr fitToPage="1"/>
  </sheetPr>
  <dimension ref="A1:N23"/>
  <sheetViews>
    <sheetView tabSelected="1" zoomScaleNormal="100" zoomScaleSheetLayoutView="85" workbookViewId="0">
      <selection activeCell="E14" sqref="E14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35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26">
        <v>2721.415</v>
      </c>
      <c r="D7" s="5">
        <v>0</v>
      </c>
      <c r="E7" s="5">
        <v>0</v>
      </c>
      <c r="F7" s="5">
        <v>0</v>
      </c>
      <c r="G7" s="6">
        <f>C7+D7+E7+F7</f>
        <v>2721.415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26">
        <v>1120.654</v>
      </c>
      <c r="F8" s="5">
        <v>0</v>
      </c>
      <c r="G8" s="6">
        <f t="shared" ref="G8:G19" si="0">C8+D8+E8+F8</f>
        <v>1120.654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26">
        <v>3174.2040000000002</v>
      </c>
      <c r="D9" s="27">
        <v>0</v>
      </c>
      <c r="E9" s="26">
        <v>141.422</v>
      </c>
      <c r="F9" s="5">
        <v>0</v>
      </c>
      <c r="G9" s="6">
        <f t="shared" si="0"/>
        <v>3315.6260000000002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26">
        <v>8980.4830000000002</v>
      </c>
      <c r="D10" s="27">
        <v>0</v>
      </c>
      <c r="E10" s="27">
        <v>0</v>
      </c>
      <c r="F10" s="5">
        <v>0</v>
      </c>
      <c r="G10" s="6">
        <f t="shared" si="0"/>
        <v>8980.4830000000002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26">
        <v>81.179000000000002</v>
      </c>
      <c r="E11" s="26">
        <v>76.274000000000001</v>
      </c>
      <c r="F11" s="5">
        <v>0</v>
      </c>
      <c r="G11" s="6">
        <f t="shared" si="0"/>
        <v>157.453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x14ac:dyDescent="0.25">
      <c r="A12" s="1"/>
      <c r="B12" s="14" t="s">
        <v>23</v>
      </c>
      <c r="C12" s="5">
        <v>0</v>
      </c>
      <c r="D12" s="13">
        <v>0</v>
      </c>
      <c r="E12" s="26">
        <v>1821.751</v>
      </c>
      <c r="F12" s="5">
        <v>0</v>
      </c>
      <c r="G12" s="6">
        <f t="shared" si="0"/>
        <v>1821.751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ht="30" x14ac:dyDescent="0.25">
      <c r="A13" s="1"/>
      <c r="B13" s="4" t="s">
        <v>11</v>
      </c>
      <c r="C13" s="26">
        <v>911.85599999999999</v>
      </c>
      <c r="D13" s="13">
        <v>0</v>
      </c>
      <c r="E13" s="13">
        <v>0</v>
      </c>
      <c r="F13" s="13">
        <v>0</v>
      </c>
      <c r="G13" s="6">
        <f t="shared" si="0"/>
        <v>911.85599999999999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12</v>
      </c>
      <c r="C14" s="13">
        <v>0</v>
      </c>
      <c r="D14" s="13">
        <v>0</v>
      </c>
      <c r="E14" s="26">
        <v>1388.3989999999999</v>
      </c>
      <c r="F14" s="13">
        <v>0</v>
      </c>
      <c r="G14" s="6">
        <f t="shared" si="0"/>
        <v>1388.3989999999999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14" t="s">
        <v>20</v>
      </c>
      <c r="C15" s="13">
        <v>0</v>
      </c>
      <c r="D15" s="13">
        <v>0</v>
      </c>
      <c r="E15" s="26">
        <v>230.959</v>
      </c>
      <c r="F15" s="26">
        <v>81.75</v>
      </c>
      <c r="G15" s="6">
        <f t="shared" si="0"/>
        <v>312.709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19</v>
      </c>
      <c r="C16" s="26">
        <v>886.88199999999995</v>
      </c>
      <c r="D16" s="13">
        <v>0</v>
      </c>
      <c r="E16" s="13">
        <v>0</v>
      </c>
      <c r="F16" s="13">
        <v>0</v>
      </c>
      <c r="G16" s="6">
        <f t="shared" si="0"/>
        <v>886.88199999999995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4" t="s">
        <v>15</v>
      </c>
      <c r="C17" s="26">
        <v>5664.4690000000001</v>
      </c>
      <c r="D17" s="13">
        <v>0</v>
      </c>
      <c r="E17" s="13">
        <v>0</v>
      </c>
      <c r="F17" s="13">
        <v>0</v>
      </c>
      <c r="G17" s="6">
        <f t="shared" si="0"/>
        <v>5664.4690000000001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x14ac:dyDescent="0.25">
      <c r="A18" s="1"/>
      <c r="B18" s="4" t="s">
        <v>13</v>
      </c>
      <c r="C18" s="5">
        <v>0</v>
      </c>
      <c r="D18" s="5">
        <v>0</v>
      </c>
      <c r="E18" s="26">
        <v>3849.2559999999999</v>
      </c>
      <c r="F18" s="5">
        <v>0</v>
      </c>
      <c r="G18" s="6">
        <f t="shared" si="0"/>
        <v>3849.2559999999999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ht="30" x14ac:dyDescent="0.25">
      <c r="A19" s="1"/>
      <c r="B19" s="14" t="s">
        <v>30</v>
      </c>
      <c r="C19" s="5">
        <v>0</v>
      </c>
      <c r="D19" s="5">
        <v>0</v>
      </c>
      <c r="E19" s="26">
        <v>174.76900000000001</v>
      </c>
      <c r="F19" s="5">
        <v>0</v>
      </c>
      <c r="G19" s="6">
        <f t="shared" si="0"/>
        <v>174.76900000000001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22339.309000000001</v>
      </c>
      <c r="D20" s="11">
        <f t="shared" ref="D20:G20" si="2">SUM(D7:D19)</f>
        <v>81.179000000000002</v>
      </c>
      <c r="E20" s="11">
        <f t="shared" si="2"/>
        <v>8803.4840000000004</v>
      </c>
      <c r="F20" s="11">
        <f t="shared" si="2"/>
        <v>81.75</v>
      </c>
      <c r="G20" s="11">
        <f t="shared" si="2"/>
        <v>31305.722000000002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67E13-4437-46C1-8BC9-E120B8F282FC}">
  <sheetPr>
    <pageSetUpPr fitToPage="1"/>
  </sheetPr>
  <dimension ref="A1:N23"/>
  <sheetViews>
    <sheetView zoomScaleNormal="100" zoomScaleSheetLayoutView="85" workbookViewId="0">
      <selection activeCell="E13" sqref="D13:E13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2733.02</v>
      </c>
      <c r="D7" s="5">
        <v>0</v>
      </c>
      <c r="E7" s="5">
        <v>0</v>
      </c>
      <c r="F7" s="5">
        <v>0</v>
      </c>
      <c r="G7" s="6">
        <f>C7+D7+E7+F7</f>
        <v>2733.02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1149.8430000000001</v>
      </c>
      <c r="F8" s="5">
        <v>0</v>
      </c>
      <c r="G8" s="6">
        <f t="shared" ref="G8:G19" si="0">C8+D8+E8+F8</f>
        <v>1149.8430000000001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11517.284</v>
      </c>
      <c r="D9" s="12">
        <v>690.95100000000002</v>
      </c>
      <c r="E9" s="12">
        <v>138.148</v>
      </c>
      <c r="F9" s="5">
        <v>0</v>
      </c>
      <c r="G9" s="6">
        <f t="shared" si="0"/>
        <v>12346.383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16185.039000000001</v>
      </c>
      <c r="D10" s="13">
        <v>0</v>
      </c>
      <c r="E10" s="13">
        <v>0</v>
      </c>
      <c r="F10" s="5">
        <v>0</v>
      </c>
      <c r="G10" s="6">
        <f t="shared" si="0"/>
        <v>16185.039000000001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788.476</v>
      </c>
      <c r="E11" s="12">
        <v>309.93799999999999</v>
      </c>
      <c r="F11" s="5">
        <v>0</v>
      </c>
      <c r="G11" s="6">
        <f t="shared" si="0"/>
        <v>1098.414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ht="30" x14ac:dyDescent="0.25">
      <c r="A12" s="1"/>
      <c r="B12" s="14" t="s">
        <v>10</v>
      </c>
      <c r="C12" s="13">
        <v>0</v>
      </c>
      <c r="D12" s="12">
        <v>204.517</v>
      </c>
      <c r="E12" s="17">
        <v>1012.726</v>
      </c>
      <c r="F12" s="5">
        <v>0</v>
      </c>
      <c r="G12" s="6">
        <f t="shared" si="0"/>
        <v>1217.2429999999999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x14ac:dyDescent="0.25">
      <c r="A13" s="1"/>
      <c r="B13" s="14" t="s">
        <v>23</v>
      </c>
      <c r="C13" s="5">
        <v>0</v>
      </c>
      <c r="D13" s="17">
        <v>1228.2940000000001</v>
      </c>
      <c r="E13" s="17">
        <v>1590.4380000000001</v>
      </c>
      <c r="F13" s="5">
        <v>0</v>
      </c>
      <c r="G13" s="6">
        <f t="shared" si="0"/>
        <v>2818.732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11</v>
      </c>
      <c r="C14" s="17">
        <v>806.54600000000005</v>
      </c>
      <c r="D14" s="5">
        <v>0</v>
      </c>
      <c r="E14" s="5">
        <v>0</v>
      </c>
      <c r="F14" s="5">
        <v>0</v>
      </c>
      <c r="G14" s="6">
        <f t="shared" si="0"/>
        <v>806.54600000000005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4" t="s">
        <v>12</v>
      </c>
      <c r="C15" s="5">
        <v>0</v>
      </c>
      <c r="D15" s="5">
        <v>0</v>
      </c>
      <c r="E15" s="12">
        <v>416.51400000000001</v>
      </c>
      <c r="F15" s="5">
        <v>0</v>
      </c>
      <c r="G15" s="6">
        <f t="shared" si="0"/>
        <v>416.51400000000001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20</v>
      </c>
      <c r="C16" s="5">
        <v>0</v>
      </c>
      <c r="D16" s="12">
        <v>0.93100000000000005</v>
      </c>
      <c r="E16" s="12">
        <v>372.37900000000002</v>
      </c>
      <c r="F16" s="12">
        <v>198.2</v>
      </c>
      <c r="G16" s="6">
        <f t="shared" si="0"/>
        <v>571.51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14" t="s">
        <v>19</v>
      </c>
      <c r="C17" s="17">
        <v>820.09400000000005</v>
      </c>
      <c r="D17" s="5">
        <v>0</v>
      </c>
      <c r="E17" s="5">
        <v>0</v>
      </c>
      <c r="F17" s="5">
        <v>0</v>
      </c>
      <c r="G17" s="6">
        <f t="shared" si="0"/>
        <v>820.09400000000005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ht="30" x14ac:dyDescent="0.25">
      <c r="A18" s="1"/>
      <c r="B18" s="4" t="s">
        <v>15</v>
      </c>
      <c r="C18" s="17">
        <v>1785.6959999999999</v>
      </c>
      <c r="D18" s="5">
        <v>0</v>
      </c>
      <c r="E18" s="5">
        <v>0</v>
      </c>
      <c r="F18" s="5">
        <v>0</v>
      </c>
      <c r="G18" s="6">
        <f t="shared" si="0"/>
        <v>1785.6959999999999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x14ac:dyDescent="0.25">
      <c r="A19" s="1"/>
      <c r="B19" s="4" t="s">
        <v>13</v>
      </c>
      <c r="C19" s="5">
        <v>0</v>
      </c>
      <c r="D19" s="5">
        <v>0</v>
      </c>
      <c r="E19" s="17">
        <v>1308.8690000000001</v>
      </c>
      <c r="F19" s="5">
        <v>0</v>
      </c>
      <c r="G19" s="6">
        <f t="shared" si="0"/>
        <v>1308.8690000000001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33847.679000000004</v>
      </c>
      <c r="D20" s="11">
        <f t="shared" ref="D20:G20" si="2">SUM(D7:D19)</f>
        <v>2913.1690000000003</v>
      </c>
      <c r="E20" s="11">
        <f t="shared" si="2"/>
        <v>6298.8550000000014</v>
      </c>
      <c r="F20" s="11">
        <f t="shared" si="2"/>
        <v>198.2</v>
      </c>
      <c r="G20" s="11">
        <f t="shared" si="2"/>
        <v>43257.902999999998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E2301-0D20-416A-ADCD-446A0131F101}">
  <sheetPr>
    <pageSetUpPr fitToPage="1"/>
  </sheetPr>
  <dimension ref="A1:N23"/>
  <sheetViews>
    <sheetView topLeftCell="A8" zoomScaleNormal="100" zoomScaleSheetLayoutView="85" workbookViewId="0">
      <selection activeCell="E20" sqref="E20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2127.9009999999998</v>
      </c>
      <c r="D7" s="5">
        <v>0</v>
      </c>
      <c r="E7" s="5">
        <v>0</v>
      </c>
      <c r="F7" s="5">
        <v>0</v>
      </c>
      <c r="G7" s="6">
        <f>C7+D7+E7+F7</f>
        <v>2127.9009999999998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1048.1099999999999</v>
      </c>
      <c r="F8" s="5">
        <v>0</v>
      </c>
      <c r="G8" s="6">
        <f t="shared" ref="G8:G19" si="0">C8+D8+E8+F8</f>
        <v>1048.1099999999999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12679.243</v>
      </c>
      <c r="D9" s="12">
        <v>732.29399999999998</v>
      </c>
      <c r="E9" s="12">
        <v>146.46600000000001</v>
      </c>
      <c r="F9" s="5">
        <v>0</v>
      </c>
      <c r="G9" s="6">
        <f t="shared" si="0"/>
        <v>13558.003000000001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17816.491000000002</v>
      </c>
      <c r="D10" s="13">
        <v>0</v>
      </c>
      <c r="E10" s="13">
        <v>0</v>
      </c>
      <c r="F10" s="5">
        <v>0</v>
      </c>
      <c r="G10" s="6">
        <f t="shared" si="0"/>
        <v>17816.491000000002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920.33199999999999</v>
      </c>
      <c r="E11" s="12">
        <v>307.20499999999998</v>
      </c>
      <c r="F11" s="5">
        <v>0</v>
      </c>
      <c r="G11" s="6">
        <f t="shared" si="0"/>
        <v>1227.537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ht="30" x14ac:dyDescent="0.25">
      <c r="A12" s="1"/>
      <c r="B12" s="14" t="s">
        <v>10</v>
      </c>
      <c r="C12" s="13">
        <v>0</v>
      </c>
      <c r="D12" s="12">
        <v>238.57599999999999</v>
      </c>
      <c r="E12" s="17">
        <v>1227.0619999999999</v>
      </c>
      <c r="F12" s="5">
        <v>0</v>
      </c>
      <c r="G12" s="6">
        <f t="shared" si="0"/>
        <v>1465.6379999999999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x14ac:dyDescent="0.25">
      <c r="A13" s="1"/>
      <c r="B13" s="14" t="s">
        <v>23</v>
      </c>
      <c r="C13" s="5">
        <v>0</v>
      </c>
      <c r="D13" s="17">
        <v>1252.463</v>
      </c>
      <c r="E13" s="17">
        <v>1676.39</v>
      </c>
      <c r="F13" s="5">
        <v>0</v>
      </c>
      <c r="G13" s="6">
        <f t="shared" si="0"/>
        <v>2928.8530000000001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11</v>
      </c>
      <c r="C14" s="17">
        <v>870.74800000000005</v>
      </c>
      <c r="D14" s="5">
        <v>0</v>
      </c>
      <c r="E14" s="5">
        <v>0</v>
      </c>
      <c r="F14" s="5">
        <v>0</v>
      </c>
      <c r="G14" s="6">
        <f t="shared" si="0"/>
        <v>870.74800000000005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4" t="s">
        <v>12</v>
      </c>
      <c r="C15" s="5">
        <v>0</v>
      </c>
      <c r="D15" s="5">
        <v>0</v>
      </c>
      <c r="E15" s="12">
        <v>468.54399999999998</v>
      </c>
      <c r="F15" s="5">
        <v>0</v>
      </c>
      <c r="G15" s="6">
        <f t="shared" si="0"/>
        <v>468.54399999999998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20</v>
      </c>
      <c r="C16" s="5">
        <v>0</v>
      </c>
      <c r="D16" s="12">
        <v>1.044</v>
      </c>
      <c r="E16" s="12">
        <v>388.10599999999999</v>
      </c>
      <c r="F16" s="12">
        <v>211.62200000000001</v>
      </c>
      <c r="G16" s="6">
        <f t="shared" si="0"/>
        <v>600.77199999999993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14" t="s">
        <v>19</v>
      </c>
      <c r="C17" s="17">
        <v>855.53399999999999</v>
      </c>
      <c r="D17" s="5">
        <v>0</v>
      </c>
      <c r="E17" s="5">
        <v>0</v>
      </c>
      <c r="F17" s="5">
        <v>0</v>
      </c>
      <c r="G17" s="6">
        <f t="shared" si="0"/>
        <v>855.53399999999999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ht="30" x14ac:dyDescent="0.25">
      <c r="A18" s="1"/>
      <c r="B18" s="4" t="s">
        <v>15</v>
      </c>
      <c r="C18" s="17">
        <v>3099.49</v>
      </c>
      <c r="D18" s="5">
        <v>0</v>
      </c>
      <c r="E18" s="5">
        <v>0</v>
      </c>
      <c r="F18" s="5">
        <v>0</v>
      </c>
      <c r="G18" s="6">
        <f t="shared" si="0"/>
        <v>3099.49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x14ac:dyDescent="0.25">
      <c r="A19" s="1"/>
      <c r="B19" s="4" t="s">
        <v>13</v>
      </c>
      <c r="C19" s="5">
        <v>0</v>
      </c>
      <c r="D19" s="5">
        <v>0</v>
      </c>
      <c r="E19" s="17">
        <v>1477.54</v>
      </c>
      <c r="F19" s="5">
        <v>0</v>
      </c>
      <c r="G19" s="6">
        <f t="shared" si="0"/>
        <v>1477.54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37449.406999999999</v>
      </c>
      <c r="D20" s="11">
        <f t="shared" ref="D20:G20" si="2">SUM(D7:D19)</f>
        <v>3144.7089999999998</v>
      </c>
      <c r="E20" s="11">
        <f t="shared" si="2"/>
        <v>6739.4229999999998</v>
      </c>
      <c r="F20" s="11">
        <f t="shared" si="2"/>
        <v>211.62200000000001</v>
      </c>
      <c r="G20" s="11">
        <f t="shared" si="2"/>
        <v>47545.161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924C6-C2DC-4381-8543-B490BD55AB70}">
  <sheetPr>
    <pageSetUpPr fitToPage="1"/>
  </sheetPr>
  <dimension ref="A1:N23"/>
  <sheetViews>
    <sheetView zoomScaleNormal="100" zoomScaleSheetLayoutView="85" workbookViewId="0">
      <selection activeCell="E26" sqref="E26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1835.136</v>
      </c>
      <c r="D7" s="5">
        <v>0</v>
      </c>
      <c r="E7" s="5">
        <v>0</v>
      </c>
      <c r="F7" s="5">
        <v>0</v>
      </c>
      <c r="G7" s="6">
        <f>C7+D7+E7+F7</f>
        <v>1835.136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776.54399999999998</v>
      </c>
      <c r="F8" s="5">
        <v>0</v>
      </c>
      <c r="G8" s="6">
        <f t="shared" ref="G8:G19" si="0">C8+D8+E8+F8</f>
        <v>776.54399999999998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8966.18</v>
      </c>
      <c r="D9" s="13">
        <v>0</v>
      </c>
      <c r="E9" s="12">
        <v>121.764</v>
      </c>
      <c r="F9" s="5">
        <v>0</v>
      </c>
      <c r="G9" s="6">
        <f t="shared" si="0"/>
        <v>9087.9439999999995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7131.1909999999998</v>
      </c>
      <c r="D10" s="13">
        <v>0</v>
      </c>
      <c r="E10" s="13">
        <v>0</v>
      </c>
      <c r="F10" s="5">
        <v>0</v>
      </c>
      <c r="G10" s="6">
        <f t="shared" si="0"/>
        <v>7131.1909999999998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896.94100000000003</v>
      </c>
      <c r="E11" s="12">
        <v>286.31799999999998</v>
      </c>
      <c r="F11" s="5">
        <v>0</v>
      </c>
      <c r="G11" s="6">
        <f t="shared" si="0"/>
        <v>1183.259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ht="30" x14ac:dyDescent="0.25">
      <c r="A12" s="1"/>
      <c r="B12" s="14" t="s">
        <v>10</v>
      </c>
      <c r="C12" s="13">
        <v>0</v>
      </c>
      <c r="D12" s="12">
        <v>170.20400000000001</v>
      </c>
      <c r="E12" s="17">
        <v>777.18200000000002</v>
      </c>
      <c r="F12" s="5">
        <v>0</v>
      </c>
      <c r="G12" s="6">
        <f t="shared" si="0"/>
        <v>947.38599999999997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x14ac:dyDescent="0.25">
      <c r="A13" s="1"/>
      <c r="B13" s="14" t="s">
        <v>23</v>
      </c>
      <c r="C13" s="5">
        <v>0</v>
      </c>
      <c r="D13" s="13">
        <v>0</v>
      </c>
      <c r="E13" s="17">
        <v>1868.27</v>
      </c>
      <c r="F13" s="5">
        <v>0</v>
      </c>
      <c r="G13" s="6">
        <f t="shared" si="0"/>
        <v>1868.27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11</v>
      </c>
      <c r="C14" s="17">
        <v>714.15700000000004</v>
      </c>
      <c r="D14" s="13">
        <v>0</v>
      </c>
      <c r="E14" s="13">
        <v>0</v>
      </c>
      <c r="F14" s="13">
        <v>0</v>
      </c>
      <c r="G14" s="6">
        <f t="shared" si="0"/>
        <v>714.15700000000004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4" t="s">
        <v>12</v>
      </c>
      <c r="C15" s="13">
        <v>0</v>
      </c>
      <c r="D15" s="13">
        <v>0</v>
      </c>
      <c r="E15" s="12">
        <v>415.50799999999998</v>
      </c>
      <c r="F15" s="13">
        <v>0</v>
      </c>
      <c r="G15" s="6">
        <f t="shared" si="0"/>
        <v>415.50799999999998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20</v>
      </c>
      <c r="C16" s="13">
        <v>0</v>
      </c>
      <c r="D16" s="12">
        <v>0.96499999999999997</v>
      </c>
      <c r="E16" s="12">
        <v>283.86799999999999</v>
      </c>
      <c r="F16" s="12">
        <v>101.876</v>
      </c>
      <c r="G16" s="6">
        <f t="shared" si="0"/>
        <v>386.70899999999995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14" t="s">
        <v>19</v>
      </c>
      <c r="C17" s="17">
        <v>790.59699999999998</v>
      </c>
      <c r="D17" s="13">
        <v>0</v>
      </c>
      <c r="E17" s="13">
        <v>0</v>
      </c>
      <c r="F17" s="13">
        <v>0</v>
      </c>
      <c r="G17" s="6">
        <f t="shared" si="0"/>
        <v>790.59699999999998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ht="30" x14ac:dyDescent="0.25">
      <c r="A18" s="1"/>
      <c r="B18" s="4" t="s">
        <v>15</v>
      </c>
      <c r="C18" s="17">
        <v>3401.91</v>
      </c>
      <c r="D18" s="13">
        <v>0</v>
      </c>
      <c r="E18" s="13">
        <v>0</v>
      </c>
      <c r="F18" s="13">
        <v>0</v>
      </c>
      <c r="G18" s="6">
        <f t="shared" si="0"/>
        <v>3401.91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x14ac:dyDescent="0.25">
      <c r="A19" s="1"/>
      <c r="B19" s="4" t="s">
        <v>13</v>
      </c>
      <c r="C19" s="5">
        <v>0</v>
      </c>
      <c r="D19" s="5">
        <v>0</v>
      </c>
      <c r="E19" s="17">
        <v>1398.297</v>
      </c>
      <c r="F19" s="5">
        <v>0</v>
      </c>
      <c r="G19" s="6">
        <f t="shared" si="0"/>
        <v>1398.297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22839.171000000002</v>
      </c>
      <c r="D20" s="11">
        <f t="shared" ref="D20:G20" si="2">SUM(D7:D19)</f>
        <v>1068.1099999999999</v>
      </c>
      <c r="E20" s="11">
        <f t="shared" si="2"/>
        <v>5927.7510000000002</v>
      </c>
      <c r="F20" s="11">
        <f t="shared" si="2"/>
        <v>101.876</v>
      </c>
      <c r="G20" s="11">
        <f t="shared" si="2"/>
        <v>29936.907999999999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83252-5DA1-44AC-BAF5-8EB096F25F2A}">
  <sheetPr>
    <pageSetUpPr fitToPage="1"/>
  </sheetPr>
  <dimension ref="A1:N23"/>
  <sheetViews>
    <sheetView zoomScaleNormal="100" zoomScaleSheetLayoutView="85" workbookViewId="0">
      <selection activeCell="G19" sqref="G7:G19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1312.992</v>
      </c>
      <c r="D7" s="5">
        <v>0</v>
      </c>
      <c r="E7" s="5">
        <v>0</v>
      </c>
      <c r="F7" s="5">
        <v>0</v>
      </c>
      <c r="G7" s="6">
        <f>C7+D7+E7+F7</f>
        <v>1312.992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745.60900000000004</v>
      </c>
      <c r="F8" s="5">
        <v>0</v>
      </c>
      <c r="G8" s="6">
        <f t="shared" ref="G8:G19" si="0">C8+D8+E8+F8</f>
        <v>745.60900000000004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7384.7309999999998</v>
      </c>
      <c r="D9" s="13">
        <v>0</v>
      </c>
      <c r="E9" s="12">
        <v>107.29300000000001</v>
      </c>
      <c r="F9" s="5">
        <v>0</v>
      </c>
      <c r="G9" s="6">
        <f t="shared" si="0"/>
        <v>7492.0239999999994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8899.3359999999993</v>
      </c>
      <c r="D10" s="13">
        <v>0</v>
      </c>
      <c r="E10" s="13">
        <v>0</v>
      </c>
      <c r="F10" s="5">
        <v>0</v>
      </c>
      <c r="G10" s="6">
        <f t="shared" si="0"/>
        <v>8899.3359999999993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877.43</v>
      </c>
      <c r="E11" s="12">
        <v>233.643</v>
      </c>
      <c r="F11" s="5">
        <v>0</v>
      </c>
      <c r="G11" s="6">
        <f t="shared" si="0"/>
        <v>1111.0729999999999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ht="30" x14ac:dyDescent="0.25">
      <c r="A12" s="1"/>
      <c r="B12" s="14" t="s">
        <v>10</v>
      </c>
      <c r="C12" s="13">
        <v>0</v>
      </c>
      <c r="D12" s="12">
        <v>189.86199999999999</v>
      </c>
      <c r="E12" s="17">
        <v>904.13900000000001</v>
      </c>
      <c r="F12" s="5">
        <v>0</v>
      </c>
      <c r="G12" s="6">
        <f t="shared" si="0"/>
        <v>1094.001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x14ac:dyDescent="0.25">
      <c r="A13" s="1"/>
      <c r="B13" s="14" t="s">
        <v>23</v>
      </c>
      <c r="C13" s="5">
        <v>0</v>
      </c>
      <c r="D13" s="13">
        <v>0</v>
      </c>
      <c r="E13" s="17">
        <v>1937.202</v>
      </c>
      <c r="F13" s="5">
        <v>0</v>
      </c>
      <c r="G13" s="6">
        <f t="shared" si="0"/>
        <v>1937.202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11</v>
      </c>
      <c r="C14" s="17">
        <v>765.98299999999995</v>
      </c>
      <c r="D14" s="13">
        <v>0</v>
      </c>
      <c r="E14" s="13">
        <v>0</v>
      </c>
      <c r="F14" s="13">
        <v>0</v>
      </c>
      <c r="G14" s="6">
        <f t="shared" si="0"/>
        <v>765.98299999999995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4" t="s">
        <v>12</v>
      </c>
      <c r="C15" s="13">
        <v>0</v>
      </c>
      <c r="D15" s="13">
        <v>0</v>
      </c>
      <c r="E15" s="12">
        <v>395.22300000000001</v>
      </c>
      <c r="F15" s="13">
        <v>0</v>
      </c>
      <c r="G15" s="6">
        <f t="shared" si="0"/>
        <v>395.22300000000001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20</v>
      </c>
      <c r="C16" s="13">
        <v>0</v>
      </c>
      <c r="D16" s="12">
        <v>0.995</v>
      </c>
      <c r="E16" s="12">
        <v>305.43400000000003</v>
      </c>
      <c r="F16" s="12">
        <v>103.444</v>
      </c>
      <c r="G16" s="6">
        <f t="shared" si="0"/>
        <v>409.87300000000005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14" t="s">
        <v>19</v>
      </c>
      <c r="C17" s="17">
        <v>842.58799999999997</v>
      </c>
      <c r="D17" s="13">
        <v>0</v>
      </c>
      <c r="E17" s="13">
        <v>0</v>
      </c>
      <c r="F17" s="13">
        <v>0</v>
      </c>
      <c r="G17" s="6">
        <f t="shared" si="0"/>
        <v>842.58799999999997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ht="30" x14ac:dyDescent="0.25">
      <c r="A18" s="1"/>
      <c r="B18" s="4" t="s">
        <v>15</v>
      </c>
      <c r="C18" s="17">
        <v>3123.6109999999999</v>
      </c>
      <c r="D18" s="13">
        <v>0</v>
      </c>
      <c r="E18" s="13">
        <v>0</v>
      </c>
      <c r="F18" s="13">
        <v>0</v>
      </c>
      <c r="G18" s="6">
        <f t="shared" si="0"/>
        <v>3123.6109999999999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x14ac:dyDescent="0.25">
      <c r="A19" s="1"/>
      <c r="B19" s="4" t="s">
        <v>13</v>
      </c>
      <c r="C19" s="5">
        <v>0</v>
      </c>
      <c r="D19" s="5">
        <v>0</v>
      </c>
      <c r="E19" s="17">
        <f>1304.34+112.176</f>
        <v>1416.5159999999998</v>
      </c>
      <c r="F19" s="5">
        <v>0</v>
      </c>
      <c r="G19" s="6">
        <f t="shared" si="0"/>
        <v>1416.5159999999998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22329.241000000002</v>
      </c>
      <c r="D20" s="11">
        <f t="shared" ref="D20:G20" si="2">SUM(D7:D19)</f>
        <v>1068.2869999999998</v>
      </c>
      <c r="E20" s="11">
        <f t="shared" si="2"/>
        <v>6045.0590000000002</v>
      </c>
      <c r="F20" s="11">
        <f t="shared" si="2"/>
        <v>103.444</v>
      </c>
      <c r="G20" s="11">
        <f t="shared" si="2"/>
        <v>29546.031000000003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7655A-C5CF-4A03-85A5-470A0D08E886}">
  <sheetPr>
    <pageSetUpPr fitToPage="1"/>
  </sheetPr>
  <dimension ref="A1:N23"/>
  <sheetViews>
    <sheetView zoomScaleNormal="100" zoomScaleSheetLayoutView="85" workbookViewId="0">
      <selection activeCell="D11" sqref="D11:E11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28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1542.63</v>
      </c>
      <c r="D7" s="5">
        <v>0</v>
      </c>
      <c r="E7" s="5">
        <v>0</v>
      </c>
      <c r="F7" s="5">
        <v>0</v>
      </c>
      <c r="G7" s="6">
        <f>C7+D7+E7+F7</f>
        <v>1542.63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1069.633</v>
      </c>
      <c r="F8" s="5">
        <v>0</v>
      </c>
      <c r="G8" s="6">
        <f t="shared" ref="G8:G19" si="0">C8+D8+E8+F8</f>
        <v>1069.633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7309.28</v>
      </c>
      <c r="D9" s="13">
        <v>0</v>
      </c>
      <c r="E9" s="12">
        <v>111.991</v>
      </c>
      <c r="F9" s="5">
        <v>0</v>
      </c>
      <c r="G9" s="6">
        <f t="shared" si="0"/>
        <v>7421.2709999999997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7357.1949999999997</v>
      </c>
      <c r="D10" s="13">
        <v>0</v>
      </c>
      <c r="E10" s="13">
        <v>0</v>
      </c>
      <c r="F10" s="5">
        <v>0</v>
      </c>
      <c r="G10" s="6">
        <f t="shared" si="0"/>
        <v>7357.1949999999997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153.595</v>
      </c>
      <c r="E11" s="12">
        <v>46.460999999999999</v>
      </c>
      <c r="F11" s="5">
        <v>0</v>
      </c>
      <c r="G11" s="6">
        <f t="shared" si="0"/>
        <v>200.05599999999998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ht="30" x14ac:dyDescent="0.25">
      <c r="A12" s="1"/>
      <c r="B12" s="14" t="s">
        <v>10</v>
      </c>
      <c r="C12" s="13">
        <v>0</v>
      </c>
      <c r="D12" s="12">
        <v>202.05199999999999</v>
      </c>
      <c r="E12" s="17">
        <v>1096.021</v>
      </c>
      <c r="F12" s="5">
        <v>0</v>
      </c>
      <c r="G12" s="6">
        <f t="shared" si="0"/>
        <v>1298.0729999999999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x14ac:dyDescent="0.25">
      <c r="A13" s="1"/>
      <c r="B13" s="14" t="s">
        <v>23</v>
      </c>
      <c r="C13" s="5">
        <v>0</v>
      </c>
      <c r="D13" s="13">
        <v>0</v>
      </c>
      <c r="E13" s="17">
        <v>1883.3530000000001</v>
      </c>
      <c r="F13" s="5">
        <v>0</v>
      </c>
      <c r="G13" s="6">
        <f t="shared" si="0"/>
        <v>1883.3530000000001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11</v>
      </c>
      <c r="C14" s="17">
        <v>954.82299999999998</v>
      </c>
      <c r="D14" s="13">
        <v>0</v>
      </c>
      <c r="E14" s="13">
        <v>0</v>
      </c>
      <c r="F14" s="13">
        <v>0</v>
      </c>
      <c r="G14" s="6">
        <f t="shared" si="0"/>
        <v>954.82299999999998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4" t="s">
        <v>12</v>
      </c>
      <c r="C15" s="13">
        <v>0</v>
      </c>
      <c r="D15" s="13">
        <v>0</v>
      </c>
      <c r="E15" s="12">
        <v>424.80900000000003</v>
      </c>
      <c r="F15" s="13">
        <v>0</v>
      </c>
      <c r="G15" s="6">
        <f t="shared" si="0"/>
        <v>424.80900000000003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20</v>
      </c>
      <c r="C16" s="13">
        <v>0</v>
      </c>
      <c r="D16" s="12">
        <v>0.999</v>
      </c>
      <c r="E16" s="12">
        <v>304.12799999999999</v>
      </c>
      <c r="F16" s="12">
        <v>107.508</v>
      </c>
      <c r="G16" s="6">
        <f t="shared" si="0"/>
        <v>412.63499999999999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14" t="s">
        <v>19</v>
      </c>
      <c r="C17" s="12">
        <v>990.45699999999999</v>
      </c>
      <c r="D17" s="13">
        <v>0</v>
      </c>
      <c r="E17" s="13">
        <v>0</v>
      </c>
      <c r="F17" s="13">
        <v>0</v>
      </c>
      <c r="G17" s="6">
        <f t="shared" si="0"/>
        <v>990.45699999999999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ht="30" x14ac:dyDescent="0.25">
      <c r="A18" s="1"/>
      <c r="B18" s="4" t="s">
        <v>15</v>
      </c>
      <c r="C18" s="17">
        <v>3113.0889999999999</v>
      </c>
      <c r="D18" s="13">
        <v>0</v>
      </c>
      <c r="E18" s="13">
        <v>0</v>
      </c>
      <c r="F18" s="13">
        <v>0</v>
      </c>
      <c r="G18" s="6">
        <f t="shared" si="0"/>
        <v>3113.0889999999999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x14ac:dyDescent="0.25">
      <c r="A19" s="1"/>
      <c r="B19" s="4" t="s">
        <v>13</v>
      </c>
      <c r="C19" s="5">
        <v>0</v>
      </c>
      <c r="D19" s="5">
        <v>0</v>
      </c>
      <c r="E19" s="17">
        <v>1487.278</v>
      </c>
      <c r="F19" s="5">
        <v>0</v>
      </c>
      <c r="G19" s="6">
        <f t="shared" si="0"/>
        <v>1487.278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21267.473999999998</v>
      </c>
      <c r="D20" s="11">
        <f t="shared" ref="D20:G20" si="2">SUM(D7:D19)</f>
        <v>356.64600000000002</v>
      </c>
      <c r="E20" s="11">
        <f t="shared" si="2"/>
        <v>6423.674</v>
      </c>
      <c r="F20" s="11">
        <f t="shared" si="2"/>
        <v>107.508</v>
      </c>
      <c r="G20" s="11">
        <f t="shared" si="2"/>
        <v>28155.301999999996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7CB31-FBD6-435F-9D35-6E7046D442D2}">
  <sheetPr>
    <pageSetUpPr fitToPage="1"/>
  </sheetPr>
  <dimension ref="A1:N23"/>
  <sheetViews>
    <sheetView zoomScaleNormal="100" zoomScaleSheetLayoutView="85" workbookViewId="0">
      <selection activeCell="E8" sqref="E7:E8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29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1893.8030000000001</v>
      </c>
      <c r="D7" s="5">
        <v>0</v>
      </c>
      <c r="E7" s="5">
        <v>0</v>
      </c>
      <c r="F7" s="5">
        <v>0</v>
      </c>
      <c r="G7" s="6">
        <f>C7+D7+E7+F7</f>
        <v>1893.8030000000001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1225.047</v>
      </c>
      <c r="F8" s="5">
        <v>0</v>
      </c>
      <c r="G8" s="6">
        <f t="shared" ref="G8:G19" si="0">C8+D8+E8+F8</f>
        <v>1225.047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2136.1260000000002</v>
      </c>
      <c r="D9" s="13">
        <v>0</v>
      </c>
      <c r="E9" s="12">
        <v>116.01900000000001</v>
      </c>
      <c r="F9" s="5">
        <v>0</v>
      </c>
      <c r="G9" s="6">
        <f t="shared" si="0"/>
        <v>2252.1450000000004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7474.15</v>
      </c>
      <c r="D10" s="13">
        <v>0</v>
      </c>
      <c r="E10" s="13">
        <v>0</v>
      </c>
      <c r="F10" s="5">
        <v>0</v>
      </c>
      <c r="G10" s="6">
        <f t="shared" si="0"/>
        <v>7474.15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48.981000000000002</v>
      </c>
      <c r="E11" s="12">
        <v>21.317</v>
      </c>
      <c r="F11" s="5">
        <v>0</v>
      </c>
      <c r="G11" s="6">
        <f t="shared" si="0"/>
        <v>70.298000000000002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x14ac:dyDescent="0.25">
      <c r="A12" s="1"/>
      <c r="B12" s="14" t="s">
        <v>23</v>
      </c>
      <c r="C12" s="5">
        <v>0</v>
      </c>
      <c r="D12" s="13">
        <v>0</v>
      </c>
      <c r="E12" s="17">
        <v>1941.796</v>
      </c>
      <c r="F12" s="5">
        <v>0</v>
      </c>
      <c r="G12" s="6">
        <f t="shared" si="0"/>
        <v>1941.796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ht="30" x14ac:dyDescent="0.25">
      <c r="A13" s="1"/>
      <c r="B13" s="4" t="s">
        <v>11</v>
      </c>
      <c r="C13" s="17">
        <v>1027.787</v>
      </c>
      <c r="D13" s="13">
        <v>0</v>
      </c>
      <c r="E13" s="13">
        <v>0</v>
      </c>
      <c r="F13" s="13">
        <v>0</v>
      </c>
      <c r="G13" s="6">
        <f t="shared" si="0"/>
        <v>1027.787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12</v>
      </c>
      <c r="C14" s="13">
        <v>0</v>
      </c>
      <c r="D14" s="13">
        <v>0</v>
      </c>
      <c r="E14" s="12">
        <v>488.42500000000001</v>
      </c>
      <c r="F14" s="13">
        <v>0</v>
      </c>
      <c r="G14" s="6">
        <f t="shared" si="0"/>
        <v>488.42500000000001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14" t="s">
        <v>20</v>
      </c>
      <c r="C15" s="13">
        <v>0</v>
      </c>
      <c r="D15" s="12">
        <v>1.048</v>
      </c>
      <c r="E15" s="12">
        <v>320.363</v>
      </c>
      <c r="F15" s="12">
        <v>108.93</v>
      </c>
      <c r="G15" s="6">
        <f t="shared" si="0"/>
        <v>430.34100000000001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19</v>
      </c>
      <c r="C16" s="12">
        <v>1048.54</v>
      </c>
      <c r="D16" s="13">
        <v>0</v>
      </c>
      <c r="E16" s="13">
        <v>0</v>
      </c>
      <c r="F16" s="13">
        <v>0</v>
      </c>
      <c r="G16" s="6">
        <f t="shared" si="0"/>
        <v>1048.54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4" t="s">
        <v>15</v>
      </c>
      <c r="C17" s="17">
        <v>3362.7269999999999</v>
      </c>
      <c r="D17" s="13">
        <v>0</v>
      </c>
      <c r="E17" s="13">
        <v>0</v>
      </c>
      <c r="F17" s="13">
        <v>0</v>
      </c>
      <c r="G17" s="6">
        <f t="shared" si="0"/>
        <v>3362.7269999999999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x14ac:dyDescent="0.25">
      <c r="A18" s="1"/>
      <c r="B18" s="4" t="s">
        <v>13</v>
      </c>
      <c r="C18" s="5">
        <v>0</v>
      </c>
      <c r="D18" s="5">
        <v>0</v>
      </c>
      <c r="E18" s="17">
        <v>1679.547</v>
      </c>
      <c r="F18" s="5">
        <v>0</v>
      </c>
      <c r="G18" s="6">
        <f t="shared" ref="G18" si="2">C18+D18+E18+F18</f>
        <v>1679.547</v>
      </c>
      <c r="H18" s="5">
        <v>0</v>
      </c>
      <c r="I18" s="5">
        <v>0</v>
      </c>
      <c r="J18" s="5">
        <v>0</v>
      </c>
      <c r="K18" s="5">
        <v>0</v>
      </c>
      <c r="L18" s="7">
        <f t="shared" ref="L18" si="3">H18+I18+J18+K18</f>
        <v>0</v>
      </c>
      <c r="M18" s="1"/>
      <c r="N18" s="15"/>
    </row>
    <row r="19" spans="1:14" ht="30" x14ac:dyDescent="0.25">
      <c r="A19" s="1"/>
      <c r="B19" s="14" t="s">
        <v>30</v>
      </c>
      <c r="C19" s="5">
        <v>0</v>
      </c>
      <c r="D19" s="5">
        <v>0</v>
      </c>
      <c r="E19" s="17">
        <v>202.72200000000001</v>
      </c>
      <c r="F19" s="5">
        <v>0</v>
      </c>
      <c r="G19" s="6">
        <f t="shared" si="0"/>
        <v>202.72200000000001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16943.132999999998</v>
      </c>
      <c r="D20" s="11">
        <f t="shared" ref="D20:G20" si="4">SUM(D7:D19)</f>
        <v>50.029000000000003</v>
      </c>
      <c r="E20" s="11">
        <f t="shared" si="4"/>
        <v>5995.2360000000008</v>
      </c>
      <c r="F20" s="11">
        <f t="shared" si="4"/>
        <v>108.93</v>
      </c>
      <c r="G20" s="11">
        <f t="shared" si="4"/>
        <v>23097.328000000001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6578-5B35-4BFB-8926-CC603C443EA9}">
  <sheetPr>
    <pageSetUpPr fitToPage="1"/>
  </sheetPr>
  <dimension ref="A1:N23"/>
  <sheetViews>
    <sheetView topLeftCell="A8" zoomScaleNormal="100" zoomScaleSheetLayoutView="85" workbookViewId="0">
      <selection activeCell="E14" sqref="E14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31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2251.64</v>
      </c>
      <c r="D7" s="5">
        <v>0</v>
      </c>
      <c r="E7" s="5">
        <v>0</v>
      </c>
      <c r="F7" s="5">
        <v>0</v>
      </c>
      <c r="G7" s="6">
        <f>C7+D7+E7+F7</f>
        <v>2251.64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1308.086</v>
      </c>
      <c r="F8" s="5">
        <v>0</v>
      </c>
      <c r="G8" s="6">
        <f t="shared" ref="G8:G19" si="0">C8+D8+E8+F8</f>
        <v>1308.086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2308.9360000000001</v>
      </c>
      <c r="D9" s="13">
        <v>0</v>
      </c>
      <c r="E9" s="12">
        <v>111.614</v>
      </c>
      <c r="F9" s="5">
        <v>0</v>
      </c>
      <c r="G9" s="6">
        <f t="shared" si="0"/>
        <v>2420.5500000000002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8282.3940000000002</v>
      </c>
      <c r="D10" s="13">
        <v>0</v>
      </c>
      <c r="E10" s="13">
        <v>0</v>
      </c>
      <c r="F10" s="5">
        <v>0</v>
      </c>
      <c r="G10" s="6">
        <f t="shared" si="0"/>
        <v>8282.3940000000002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39.393999999999998</v>
      </c>
      <c r="E11" s="12">
        <v>21.603000000000002</v>
      </c>
      <c r="F11" s="5">
        <v>0</v>
      </c>
      <c r="G11" s="6">
        <f t="shared" si="0"/>
        <v>60.997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x14ac:dyDescent="0.25">
      <c r="A12" s="1"/>
      <c r="B12" s="14" t="s">
        <v>23</v>
      </c>
      <c r="C12" s="5">
        <v>0</v>
      </c>
      <c r="D12" s="13">
        <v>0</v>
      </c>
      <c r="E12" s="17">
        <v>2009.3879999999999</v>
      </c>
      <c r="F12" s="5">
        <v>0</v>
      </c>
      <c r="G12" s="6">
        <f t="shared" si="0"/>
        <v>2009.3879999999999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ht="30" x14ac:dyDescent="0.25">
      <c r="A13" s="1"/>
      <c r="B13" s="4" t="s">
        <v>11</v>
      </c>
      <c r="C13" s="17">
        <v>1108.585</v>
      </c>
      <c r="D13" s="13">
        <v>0</v>
      </c>
      <c r="E13" s="13">
        <v>0</v>
      </c>
      <c r="F13" s="13">
        <v>0</v>
      </c>
      <c r="G13" s="6">
        <f t="shared" si="0"/>
        <v>1108.585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12</v>
      </c>
      <c r="C14" s="13">
        <v>0</v>
      </c>
      <c r="D14" s="13">
        <v>0</v>
      </c>
      <c r="E14" s="12">
        <v>1361.4</v>
      </c>
      <c r="F14" s="13">
        <v>0</v>
      </c>
      <c r="G14" s="6">
        <f t="shared" si="0"/>
        <v>1361.4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14" t="s">
        <v>20</v>
      </c>
      <c r="C15" s="13">
        <v>0</v>
      </c>
      <c r="D15" s="12">
        <v>1.07</v>
      </c>
      <c r="E15" s="12">
        <v>335.11799999999999</v>
      </c>
      <c r="F15" s="12">
        <v>111.307</v>
      </c>
      <c r="G15" s="6">
        <f t="shared" si="0"/>
        <v>447.495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19</v>
      </c>
      <c r="C16" s="12">
        <v>1147.5899999999999</v>
      </c>
      <c r="D16" s="13">
        <v>0</v>
      </c>
      <c r="E16" s="13">
        <v>0</v>
      </c>
      <c r="F16" s="13">
        <v>0</v>
      </c>
      <c r="G16" s="6">
        <f t="shared" si="0"/>
        <v>1147.5899999999999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4" t="s">
        <v>15</v>
      </c>
      <c r="C17" s="17">
        <v>3336.3919999999998</v>
      </c>
      <c r="D17" s="13">
        <v>0</v>
      </c>
      <c r="E17" s="13">
        <v>0</v>
      </c>
      <c r="F17" s="13">
        <v>0</v>
      </c>
      <c r="G17" s="6">
        <f t="shared" si="0"/>
        <v>3336.3919999999998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x14ac:dyDescent="0.25">
      <c r="A18" s="1"/>
      <c r="B18" s="4" t="s">
        <v>13</v>
      </c>
      <c r="C18" s="5">
        <v>0</v>
      </c>
      <c r="D18" s="5">
        <v>0</v>
      </c>
      <c r="E18" s="17">
        <v>1969.5909999999999</v>
      </c>
      <c r="F18" s="5">
        <v>0</v>
      </c>
      <c r="G18" s="6">
        <f t="shared" si="0"/>
        <v>1969.5909999999999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ht="30" x14ac:dyDescent="0.25">
      <c r="A19" s="1"/>
      <c r="B19" s="14" t="s">
        <v>30</v>
      </c>
      <c r="C19" s="5">
        <v>0</v>
      </c>
      <c r="D19" s="5">
        <v>0</v>
      </c>
      <c r="E19" s="17">
        <v>222.92</v>
      </c>
      <c r="F19" s="5">
        <v>0</v>
      </c>
      <c r="G19" s="6">
        <f t="shared" si="0"/>
        <v>222.92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18435.537</v>
      </c>
      <c r="D20" s="11">
        <f t="shared" ref="D20:G20" si="2">SUM(D7:D19)</f>
        <v>40.463999999999999</v>
      </c>
      <c r="E20" s="11">
        <f t="shared" si="2"/>
        <v>7339.7200000000012</v>
      </c>
      <c r="F20" s="11">
        <f t="shared" si="2"/>
        <v>111.307</v>
      </c>
      <c r="G20" s="11">
        <f t="shared" si="2"/>
        <v>25927.027999999998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EDFCA-EE33-431E-92C3-8551BC24976F}">
  <sheetPr>
    <pageSetUpPr fitToPage="1"/>
  </sheetPr>
  <dimension ref="A1:N23"/>
  <sheetViews>
    <sheetView topLeftCell="A2" zoomScaleNormal="100" zoomScaleSheetLayoutView="85" workbookViewId="0">
      <selection activeCell="E18" sqref="E18"/>
    </sheetView>
  </sheetViews>
  <sheetFormatPr defaultRowHeight="15" x14ac:dyDescent="0.25"/>
  <cols>
    <col min="2" max="2" width="30.7109375" customWidth="1"/>
    <col min="3" max="3" width="12.7109375" customWidth="1"/>
    <col min="4" max="6" width="10.7109375" customWidth="1"/>
    <col min="7" max="7" width="12.7109375" customWidth="1"/>
    <col min="8" max="12" width="7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x14ac:dyDescent="0.25">
      <c r="A2" s="1"/>
      <c r="B2" s="18" t="s">
        <v>32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"/>
    </row>
    <row r="3" spans="1:14" x14ac:dyDescent="0.25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21" customHeight="1" x14ac:dyDescent="0.25">
      <c r="A5" s="1"/>
      <c r="B5" s="19" t="s">
        <v>0</v>
      </c>
      <c r="C5" s="21" t="s">
        <v>1</v>
      </c>
      <c r="D5" s="22"/>
      <c r="E5" s="22"/>
      <c r="F5" s="22"/>
      <c r="G5" s="22"/>
      <c r="H5" s="21" t="s">
        <v>16</v>
      </c>
      <c r="I5" s="22"/>
      <c r="J5" s="22"/>
      <c r="K5" s="22"/>
      <c r="L5" s="23"/>
      <c r="M5" s="1"/>
    </row>
    <row r="6" spans="1:14" x14ac:dyDescent="0.25">
      <c r="A6" s="1"/>
      <c r="B6" s="20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2</v>
      </c>
      <c r="I6" s="2" t="s">
        <v>3</v>
      </c>
      <c r="J6" s="2" t="s">
        <v>4</v>
      </c>
      <c r="K6" s="2" t="s">
        <v>5</v>
      </c>
      <c r="L6" s="3" t="s">
        <v>6</v>
      </c>
      <c r="M6" s="1"/>
    </row>
    <row r="7" spans="1:14" ht="30" x14ac:dyDescent="0.25">
      <c r="A7" s="1"/>
      <c r="B7" s="4" t="s">
        <v>14</v>
      </c>
      <c r="C7" s="17">
        <v>3038.0619999999999</v>
      </c>
      <c r="D7" s="5">
        <v>0</v>
      </c>
      <c r="E7" s="5">
        <v>0</v>
      </c>
      <c r="F7" s="5">
        <v>0</v>
      </c>
      <c r="G7" s="6">
        <f>C7+D7+E7+F7</f>
        <v>3038.0619999999999</v>
      </c>
      <c r="H7" s="5">
        <v>0</v>
      </c>
      <c r="I7" s="5">
        <v>0</v>
      </c>
      <c r="J7" s="5">
        <v>0</v>
      </c>
      <c r="K7" s="5">
        <v>0</v>
      </c>
      <c r="L7" s="7">
        <f>H7+I7+J7+K7</f>
        <v>0</v>
      </c>
      <c r="M7" s="1"/>
      <c r="N7" s="15"/>
    </row>
    <row r="8" spans="1:14" x14ac:dyDescent="0.25">
      <c r="A8" s="1"/>
      <c r="B8" s="14" t="s">
        <v>22</v>
      </c>
      <c r="C8" s="5">
        <v>0</v>
      </c>
      <c r="D8" s="5">
        <v>0</v>
      </c>
      <c r="E8" s="17">
        <v>893.19399999999996</v>
      </c>
      <c r="F8" s="5">
        <v>0</v>
      </c>
      <c r="G8" s="6">
        <f t="shared" ref="G8:G19" si="0">C8+D8+E8+F8</f>
        <v>893.19399999999996</v>
      </c>
      <c r="H8" s="5">
        <v>0</v>
      </c>
      <c r="I8" s="5">
        <v>0</v>
      </c>
      <c r="J8" s="5">
        <v>0</v>
      </c>
      <c r="K8" s="5">
        <v>0</v>
      </c>
      <c r="L8" s="7">
        <f t="shared" ref="L8:L20" si="1">H8+I8+J8+K8</f>
        <v>0</v>
      </c>
      <c r="M8" s="1"/>
      <c r="N8" s="15"/>
    </row>
    <row r="9" spans="1:14" ht="30" x14ac:dyDescent="0.25">
      <c r="A9" s="1"/>
      <c r="B9" s="14" t="s">
        <v>7</v>
      </c>
      <c r="C9" s="17">
        <v>2102.3389999999999</v>
      </c>
      <c r="D9" s="13">
        <v>0</v>
      </c>
      <c r="E9" s="12">
        <v>97.040999999999997</v>
      </c>
      <c r="F9" s="5">
        <v>0</v>
      </c>
      <c r="G9" s="6">
        <f t="shared" si="0"/>
        <v>2199.38</v>
      </c>
      <c r="H9" s="5">
        <v>0</v>
      </c>
      <c r="I9" s="5">
        <v>0</v>
      </c>
      <c r="J9" s="5">
        <v>0</v>
      </c>
      <c r="K9" s="5">
        <v>0</v>
      </c>
      <c r="L9" s="7">
        <f t="shared" si="1"/>
        <v>0</v>
      </c>
      <c r="M9" s="1"/>
      <c r="N9" s="15"/>
    </row>
    <row r="10" spans="1:14" x14ac:dyDescent="0.25">
      <c r="A10" s="1"/>
      <c r="B10" s="4" t="s">
        <v>8</v>
      </c>
      <c r="C10" s="17">
        <v>3842.723</v>
      </c>
      <c r="D10" s="13">
        <v>0</v>
      </c>
      <c r="E10" s="13">
        <v>0</v>
      </c>
      <c r="F10" s="5">
        <v>0</v>
      </c>
      <c r="G10" s="6">
        <f t="shared" si="0"/>
        <v>3842.723</v>
      </c>
      <c r="H10" s="5">
        <v>0</v>
      </c>
      <c r="I10" s="5">
        <v>0</v>
      </c>
      <c r="J10" s="5">
        <v>0</v>
      </c>
      <c r="K10" s="5">
        <v>0</v>
      </c>
      <c r="L10" s="7">
        <f t="shared" si="1"/>
        <v>0</v>
      </c>
      <c r="M10" s="1"/>
      <c r="N10" s="15"/>
    </row>
    <row r="11" spans="1:14" x14ac:dyDescent="0.25">
      <c r="A11" s="1"/>
      <c r="B11" s="4" t="s">
        <v>9</v>
      </c>
      <c r="C11" s="13">
        <v>0</v>
      </c>
      <c r="D11" s="17">
        <v>42.686999999999998</v>
      </c>
      <c r="E11" s="12">
        <v>30.943999999999999</v>
      </c>
      <c r="F11" s="5">
        <v>0</v>
      </c>
      <c r="G11" s="6">
        <f t="shared" si="0"/>
        <v>73.631</v>
      </c>
      <c r="H11" s="5">
        <v>0</v>
      </c>
      <c r="I11" s="5">
        <v>0</v>
      </c>
      <c r="J11" s="5">
        <v>0</v>
      </c>
      <c r="K11" s="5">
        <v>0</v>
      </c>
      <c r="L11" s="7">
        <f t="shared" si="1"/>
        <v>0</v>
      </c>
      <c r="M11" s="1"/>
      <c r="N11" s="15"/>
    </row>
    <row r="12" spans="1:14" x14ac:dyDescent="0.25">
      <c r="A12" s="1"/>
      <c r="B12" s="14" t="s">
        <v>23</v>
      </c>
      <c r="C12" s="5">
        <v>0</v>
      </c>
      <c r="D12" s="13">
        <v>0</v>
      </c>
      <c r="E12" s="17">
        <v>1393.06</v>
      </c>
      <c r="F12" s="5">
        <v>0</v>
      </c>
      <c r="G12" s="6">
        <f t="shared" si="0"/>
        <v>1393.06</v>
      </c>
      <c r="H12" s="5">
        <v>0</v>
      </c>
      <c r="I12" s="5">
        <v>0</v>
      </c>
      <c r="J12" s="5">
        <v>0</v>
      </c>
      <c r="K12" s="5">
        <v>0</v>
      </c>
      <c r="L12" s="7">
        <f t="shared" si="1"/>
        <v>0</v>
      </c>
      <c r="M12" s="1"/>
      <c r="N12" s="15"/>
    </row>
    <row r="13" spans="1:14" ht="30" x14ac:dyDescent="0.25">
      <c r="A13" s="1"/>
      <c r="B13" s="4" t="s">
        <v>11</v>
      </c>
      <c r="C13" s="17">
        <v>821.70699999999999</v>
      </c>
      <c r="D13" s="13">
        <v>0</v>
      </c>
      <c r="E13" s="13">
        <v>0</v>
      </c>
      <c r="F13" s="13">
        <v>0</v>
      </c>
      <c r="G13" s="6">
        <f t="shared" si="0"/>
        <v>821.70699999999999</v>
      </c>
      <c r="H13" s="5">
        <v>0</v>
      </c>
      <c r="I13" s="5">
        <v>0</v>
      </c>
      <c r="J13" s="5">
        <v>0</v>
      </c>
      <c r="K13" s="5">
        <v>0</v>
      </c>
      <c r="L13" s="7">
        <f t="shared" si="1"/>
        <v>0</v>
      </c>
      <c r="M13" s="1"/>
      <c r="N13" s="15"/>
    </row>
    <row r="14" spans="1:14" ht="30" x14ac:dyDescent="0.25">
      <c r="A14" s="1"/>
      <c r="B14" s="4" t="s">
        <v>12</v>
      </c>
      <c r="C14" s="13">
        <v>0</v>
      </c>
      <c r="D14" s="13">
        <v>0</v>
      </c>
      <c r="E14" s="12">
        <f>422.014+680.284</f>
        <v>1102.298</v>
      </c>
      <c r="F14" s="13">
        <v>0</v>
      </c>
      <c r="G14" s="6">
        <f t="shared" si="0"/>
        <v>1102.298</v>
      </c>
      <c r="H14" s="5">
        <v>0</v>
      </c>
      <c r="I14" s="5">
        <v>0</v>
      </c>
      <c r="J14" s="5">
        <v>0</v>
      </c>
      <c r="K14" s="5">
        <v>0</v>
      </c>
      <c r="L14" s="7">
        <f t="shared" si="1"/>
        <v>0</v>
      </c>
      <c r="M14" s="1"/>
      <c r="N14" s="15"/>
    </row>
    <row r="15" spans="1:14" ht="30" x14ac:dyDescent="0.25">
      <c r="A15" s="1"/>
      <c r="B15" s="14" t="s">
        <v>20</v>
      </c>
      <c r="C15" s="13">
        <v>0</v>
      </c>
      <c r="D15" s="13">
        <v>0</v>
      </c>
      <c r="E15" s="12">
        <v>246.10900000000001</v>
      </c>
      <c r="F15" s="12">
        <v>94.295000000000002</v>
      </c>
      <c r="G15" s="6">
        <f t="shared" si="0"/>
        <v>340.404</v>
      </c>
      <c r="H15" s="5">
        <v>0</v>
      </c>
      <c r="I15" s="5">
        <v>0</v>
      </c>
      <c r="J15" s="5">
        <v>0</v>
      </c>
      <c r="K15" s="5">
        <v>0</v>
      </c>
      <c r="L15" s="7">
        <f t="shared" si="1"/>
        <v>0</v>
      </c>
      <c r="M15" s="1"/>
      <c r="N15" s="15"/>
    </row>
    <row r="16" spans="1:14" ht="30" x14ac:dyDescent="0.25">
      <c r="A16" s="1"/>
      <c r="B16" s="14" t="s">
        <v>19</v>
      </c>
      <c r="C16" s="12">
        <v>840.255</v>
      </c>
      <c r="D16" s="13">
        <v>0</v>
      </c>
      <c r="E16" s="13">
        <v>0</v>
      </c>
      <c r="F16" s="13">
        <v>0</v>
      </c>
      <c r="G16" s="6">
        <f t="shared" si="0"/>
        <v>840.255</v>
      </c>
      <c r="H16" s="5">
        <v>0</v>
      </c>
      <c r="I16" s="5">
        <v>0</v>
      </c>
      <c r="J16" s="5">
        <v>0</v>
      </c>
      <c r="K16" s="5">
        <v>0</v>
      </c>
      <c r="L16" s="7">
        <f t="shared" si="1"/>
        <v>0</v>
      </c>
      <c r="M16" s="1"/>
      <c r="N16" s="15"/>
    </row>
    <row r="17" spans="1:14" ht="30" x14ac:dyDescent="0.25">
      <c r="A17" s="1"/>
      <c r="B17" s="4" t="s">
        <v>15</v>
      </c>
      <c r="C17" s="17">
        <f>3508.203</f>
        <v>3508.203</v>
      </c>
      <c r="D17" s="13">
        <v>0</v>
      </c>
      <c r="E17" s="13">
        <v>0</v>
      </c>
      <c r="F17" s="13">
        <v>0</v>
      </c>
      <c r="G17" s="6">
        <f t="shared" si="0"/>
        <v>3508.203</v>
      </c>
      <c r="H17" s="5">
        <v>0</v>
      </c>
      <c r="I17" s="5">
        <v>0</v>
      </c>
      <c r="J17" s="5">
        <v>0</v>
      </c>
      <c r="K17" s="5">
        <v>0</v>
      </c>
      <c r="L17" s="7">
        <f t="shared" si="1"/>
        <v>0</v>
      </c>
      <c r="M17" s="1"/>
      <c r="N17" s="15"/>
    </row>
    <row r="18" spans="1:14" x14ac:dyDescent="0.25">
      <c r="A18" s="1"/>
      <c r="B18" s="4" t="s">
        <v>13</v>
      </c>
      <c r="C18" s="5">
        <v>0</v>
      </c>
      <c r="D18" s="5">
        <v>0</v>
      </c>
      <c r="E18" s="17">
        <v>1395.7060000000001</v>
      </c>
      <c r="F18" s="5">
        <v>0</v>
      </c>
      <c r="G18" s="6">
        <f t="shared" si="0"/>
        <v>1395.7060000000001</v>
      </c>
      <c r="H18" s="5">
        <v>0</v>
      </c>
      <c r="I18" s="5">
        <v>0</v>
      </c>
      <c r="J18" s="5">
        <v>0</v>
      </c>
      <c r="K18" s="5">
        <v>0</v>
      </c>
      <c r="L18" s="7">
        <f t="shared" si="1"/>
        <v>0</v>
      </c>
      <c r="M18" s="1"/>
      <c r="N18" s="15"/>
    </row>
    <row r="19" spans="1:14" ht="30" x14ac:dyDescent="0.25">
      <c r="A19" s="1"/>
      <c r="B19" s="14" t="s">
        <v>30</v>
      </c>
      <c r="C19" s="5">
        <v>0</v>
      </c>
      <c r="D19" s="5">
        <v>0</v>
      </c>
      <c r="E19" s="17">
        <v>168.476</v>
      </c>
      <c r="F19" s="5">
        <v>0</v>
      </c>
      <c r="G19" s="6">
        <f t="shared" si="0"/>
        <v>168.476</v>
      </c>
      <c r="H19" s="5">
        <v>0</v>
      </c>
      <c r="I19" s="5">
        <v>0</v>
      </c>
      <c r="J19" s="5">
        <v>0</v>
      </c>
      <c r="K19" s="5">
        <v>0</v>
      </c>
      <c r="L19" s="7">
        <f t="shared" si="1"/>
        <v>0</v>
      </c>
      <c r="M19" s="1"/>
      <c r="N19" s="15"/>
    </row>
    <row r="20" spans="1:14" ht="15.75" thickBot="1" x14ac:dyDescent="0.3">
      <c r="A20" s="1"/>
      <c r="B20" s="10" t="s">
        <v>17</v>
      </c>
      <c r="C20" s="11">
        <f>SUM(C7:C19)</f>
        <v>14153.288999999999</v>
      </c>
      <c r="D20" s="11">
        <f t="shared" ref="D20:G20" si="2">SUM(D7:D19)</f>
        <v>42.686999999999998</v>
      </c>
      <c r="E20" s="11">
        <f t="shared" si="2"/>
        <v>5326.8279999999986</v>
      </c>
      <c r="F20" s="11">
        <f t="shared" si="2"/>
        <v>94.295000000000002</v>
      </c>
      <c r="G20" s="11">
        <f t="shared" si="2"/>
        <v>19617.098999999998</v>
      </c>
      <c r="H20" s="8">
        <v>0</v>
      </c>
      <c r="I20" s="8">
        <v>0</v>
      </c>
      <c r="J20" s="8">
        <v>0</v>
      </c>
      <c r="K20" s="8">
        <v>0</v>
      </c>
      <c r="L20" s="9">
        <f t="shared" si="1"/>
        <v>0</v>
      </c>
      <c r="M20" s="1"/>
    </row>
    <row r="21" spans="1:14" x14ac:dyDescent="0.25">
      <c r="A21" s="1"/>
      <c r="B21" s="24" t="s">
        <v>18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</row>
    <row r="22" spans="1:14" x14ac:dyDescent="0.25">
      <c r="A22" s="1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5">
    <mergeCell ref="B2:L3"/>
    <mergeCell ref="B5:B6"/>
    <mergeCell ref="C5:G5"/>
    <mergeCell ref="H5:L5"/>
    <mergeCell ref="B21:L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август!Область_печати</vt:lpstr>
      <vt:lpstr>апрель!Область_печати</vt:lpstr>
      <vt:lpstr>декабрь!Область_печати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Макс</cp:lastModifiedBy>
  <cp:lastPrinted>2021-07-09T09:18:00Z</cp:lastPrinted>
  <dcterms:created xsi:type="dcterms:W3CDTF">2015-06-05T18:19:34Z</dcterms:created>
  <dcterms:modified xsi:type="dcterms:W3CDTF">2023-01-10T13:09:31Z</dcterms:modified>
</cp:coreProperties>
</file>